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20" windowHeight="1240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E52" i="2"/>
  <c r="D7"/>
  <c r="C8"/>
  <c r="F56"/>
  <c r="F55" s="1"/>
  <c r="C32"/>
  <c r="C30"/>
  <c r="G30" s="1"/>
  <c r="C20"/>
  <c r="G9"/>
  <c r="H9"/>
  <c r="I9"/>
  <c r="I8"/>
  <c r="I10"/>
  <c r="I11"/>
  <c r="I12"/>
  <c r="I13"/>
  <c r="I14"/>
  <c r="I15"/>
  <c r="I16"/>
  <c r="I17"/>
  <c r="I18"/>
  <c r="I19"/>
  <c r="I20"/>
  <c r="I21"/>
  <c r="I22"/>
  <c r="I25"/>
  <c r="I27"/>
  <c r="I28"/>
  <c r="I29"/>
  <c r="I30"/>
  <c r="I31"/>
  <c r="I32"/>
  <c r="I33"/>
  <c r="I34"/>
  <c r="I35"/>
  <c r="I36"/>
  <c r="I37"/>
  <c r="I38"/>
  <c r="I39"/>
  <c r="I40"/>
  <c r="I41"/>
  <c r="I43"/>
  <c r="I44"/>
  <c r="I45"/>
  <c r="I46"/>
  <c r="I48"/>
  <c r="I49"/>
  <c r="I50"/>
  <c r="I51"/>
  <c r="I52"/>
  <c r="I54"/>
  <c r="I58"/>
  <c r="I59"/>
  <c r="I60"/>
  <c r="H8"/>
  <c r="H10"/>
  <c r="H11"/>
  <c r="H12"/>
  <c r="H13"/>
  <c r="H14"/>
  <c r="H15"/>
  <c r="H16"/>
  <c r="H17"/>
  <c r="H18"/>
  <c r="H19"/>
  <c r="H20"/>
  <c r="H21"/>
  <c r="H22"/>
  <c r="H25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8"/>
  <c r="H49"/>
  <c r="H50"/>
  <c r="H51"/>
  <c r="H52"/>
  <c r="H54"/>
  <c r="H58"/>
  <c r="H59"/>
  <c r="H60"/>
  <c r="H61"/>
  <c r="H62"/>
  <c r="E56"/>
  <c r="E55" s="1"/>
  <c r="D56"/>
  <c r="H56" s="1"/>
  <c r="G8"/>
  <c r="G10"/>
  <c r="G11"/>
  <c r="G12"/>
  <c r="G13"/>
  <c r="G14"/>
  <c r="G15"/>
  <c r="G16"/>
  <c r="G17"/>
  <c r="G18"/>
  <c r="G19"/>
  <c r="G20"/>
  <c r="G21"/>
  <c r="G22"/>
  <c r="G25"/>
  <c r="G26"/>
  <c r="G27"/>
  <c r="G28"/>
  <c r="G29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4"/>
  <c r="G58"/>
  <c r="G59"/>
  <c r="G60"/>
  <c r="G61"/>
  <c r="G62"/>
  <c r="C56"/>
  <c r="C55" s="1"/>
  <c r="C7" l="1"/>
  <c r="G7" s="1"/>
  <c r="I7"/>
  <c r="H7"/>
  <c r="F65"/>
  <c r="D55"/>
  <c r="D65" s="1"/>
  <c r="G55"/>
  <c r="E65"/>
  <c r="I55"/>
  <c r="I56"/>
  <c r="G56"/>
  <c r="I65" l="1"/>
  <c r="H65"/>
  <c r="H55"/>
  <c r="C65"/>
  <c r="G65" s="1"/>
</calcChain>
</file>

<file path=xl/sharedStrings.xml><?xml version="1.0" encoding="utf-8"?>
<sst xmlns="http://schemas.openxmlformats.org/spreadsheetml/2006/main" count="126" uniqueCount="126">
  <si>
    <t>Возврат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</si>
  <si>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000.2.19.06.000.00.0000.151</t>
  </si>
  <si>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</si>
  <si>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</si>
  <si>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</si>
  <si>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000.2.07.04.000.04.0000.180</t>
  </si>
  <si>
    <t>ПРОЧИЕ БЕЗВОЗМЕЗДНЫЕ ПОСТУПЛЕНИЯ</t>
  </si>
  <si>
    <t>000.2.07.00.000.00.0000.000</t>
  </si>
  <si>
    <t>Иные межбюджетные трансферты</t>
  </si>
  <si>
    <t>000.2.02.40.000.00.0000.151</t>
  </si>
  <si>
    <t>Субвенции бюджетам бюджетной системы Российской Федерации</t>
  </si>
  <si>
    <t>000.2.02.30.000.00.0000.151</t>
  </si>
  <si>
    <t>Субсидии бюджетам бюджетной системы Российской Федерации (межбюджетные субсидии)</t>
  </si>
  <si>
    <t>000.2.02.20.000.00.0000.151</t>
  </si>
  <si>
    <t>Дотации бюджетам субъектов Российской Федерации и муниципальных образований</t>
  </si>
  <si>
    <t>000.2.02.10.000.00.0000.151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</si>
  <si>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</si>
  <si>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</si>
  <si>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</si>
  <si>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</si>
  <si>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</si>
  <si>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</si>
  <si>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</si>
  <si>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</si>
  <si>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</si>
  <si>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</si>
  <si>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Прочие поступления от денежных взысканий (штрафов) и иных сумм в возмещение ущерба</t>
  </si>
  <si>
    <t>000.1.16.90.000.00.0000.140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</si>
  <si>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</si>
  <si>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000.1.16.43.000.01.0000.140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</si>
  <si>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</si>
  <si>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000.1.16.37.000.00.0000.140</t>
  </si>
  <si>
    <t>Суммы по искам о возмещении вреда, причиненного окружающей среде</t>
  </si>
  <si>
    <t>000.1.16.35.000.00.0000.140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</si>
  <si>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</si>
  <si>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000.1.16.33.000.00.0000.140</t>
  </si>
  <si>
    <t>Денежные взыскания (штрафы) за правонарушения в области дорожного движения</t>
  </si>
  <si>
    <t>000.1.16.30.000.01.0000.140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</si>
  <si>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</si>
  <si>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000.1.16.28.000.01.0000.140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</si>
  <si>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</si>
  <si>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000.1.16.25.000.00.0000.140</t>
  </si>
  <si>
    <t>Доходы от возмещения ущерба при возникновении страховых случаев</t>
  </si>
  <si>
    <t>000.1.16.23.000.00.0000.140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</si>
  <si>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</si>
  <si>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000.1.16.21.000.00.0000.140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</si>
  <si>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</si>
  <si>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000.1.16.08.000.01.0000.140</t>
  </si>
  <si>
    <t>Денежные взыскания (штрафы)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</si>
  <si>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000.1.16.06.000.01.0000.140</t>
  </si>
  <si>
    <t>Денежные взыскания (штрафы) за нарушение законодательства о налогах и сборах</t>
  </si>
  <si>
    <t>000.1.16.03.000.00.0000.140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</si>
  <si>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</si>
  <si>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</si>
  <si>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</si>
  <si>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</si>
  <si>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</si>
  <si>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</si>
  <si>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</si>
  <si>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</si>
  <si>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</si>
  <si>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</si>
  <si>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</si>
  <si>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</si>
  <si>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ДОХОДЫ ОТ ОКАЗАНИЯ ПЛАТНЫХ УСЛУГ (РАБОТ) И КОМПЕНСАЦИИ ЗАТРАТ ГОСУДАРСТВА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</si>
  <si>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</si>
  <si>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</si>
  <si>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</si>
  <si>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</si>
  <si>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</si>
  <si>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</si>
  <si>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</si>
  <si>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</si>
  <si>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</si>
  <si>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</si>
  <si>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</si>
  <si>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</si>
  <si>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</si>
  <si>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</si>
  <si>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</si>
  <si>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Прочие налоги и сборы (по отмененным местным налогам и сборам)</t>
  </si>
  <si>
    <t>000.1.09.07.000.00.0000.110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</si>
  <si>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</si>
  <si>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</si>
  <si>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</si>
  <si>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</si>
  <si>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</si>
  <si>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</si>
  <si>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</si>
  <si>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</si>
  <si>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</si>
  <si>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</si>
  <si>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</si>
  <si>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</si>
  <si>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</si>
  <si>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</si>
  <si>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</si>
  <si>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</si>
  <si>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</si>
  <si>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</si>
  <si>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</si>
  <si>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</si>
  <si>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</si>
  <si>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</si>
  <si>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</si>
  <si>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</si>
  <si>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</si>
  <si>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</si>
  <si>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</si>
  <si>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</si>
  <si>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</si>
  <si>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</si>
  <si>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</si>
  <si>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</si>
  <si>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</si>
  <si>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</si>
  <si>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</si>
  <si>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</si>
  <si>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</si>
  <si>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</si>
  <si>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Сведения об исполнении бюджета города Ханты-Мансийска по доходам в разрезе видов доходов в сравнении с запланированными значениями за 1 квартал 2018 года</t>
  </si>
  <si>
    <t>Уточненный план на 2018 год</t>
  </si>
  <si>
    <t>Исполнено за 1 квартал 2018 г.</t>
  </si>
  <si>
    <t>% исполнения к плану, установленному на 1 квартал 2018 г.</t>
  </si>
  <si>
    <t>Утвержденный план на 2018 год (РД от 22.12.2017 № 198-VI РД)</t>
  </si>
  <si>
    <t>План, установленный на 1 квартал 2018 год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</si>
</sst>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0;[Red]\-#,##0.00;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ill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" xfId="1" applyNumberFormat="1" applyFont="1" applyFill="1" applyBorder="1" applyAlignment="1" applyProtection="1">
      <alignment vertical="center" wrapText="1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3" xfId="1" applyNumberFormat="1" applyFont="1" applyFill="1" applyBorder="1" applyAlignment="1" applyProtection="1">
      <alignment horizontal="right" vertical="center"/>
      <protection hidden="1"/>
    </xf>
    <xf numFmtId="0" fontId="5" fillId="2" borderId="3" xfId="1" applyNumberFormat="1" applyFont="1" applyFill="1" applyBorder="1" applyAlignment="1" applyProtection="1">
      <alignment horizontal="center" vertical="center"/>
      <protection hidden="1"/>
    </xf>
    <xf numFmtId="0" fontId="5" fillId="2" borderId="3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3" xfId="1" applyNumberFormat="1" applyFont="1" applyFill="1" applyBorder="1" applyAlignment="1" applyProtection="1">
      <alignment horizontal="right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3" xfId="1" applyNumberFormat="1" applyFont="1" applyFill="1" applyBorder="1" applyAlignment="1" applyProtection="1">
      <alignment horizontal="right" vertical="center"/>
      <protection hidden="1"/>
    </xf>
    <xf numFmtId="165" fontId="5" fillId="3" borderId="3" xfId="1" applyNumberFormat="1" applyFont="1" applyFill="1" applyBorder="1" applyAlignment="1" applyProtection="1">
      <alignment horizontal="right" vertical="center"/>
      <protection hidden="1"/>
    </xf>
    <xf numFmtId="0" fontId="5" fillId="3" borderId="3" xfId="1" applyNumberFormat="1" applyFont="1" applyFill="1" applyBorder="1" applyAlignment="1" applyProtection="1">
      <alignment horizontal="left" vertical="center"/>
      <protection hidden="1"/>
    </xf>
    <xf numFmtId="0" fontId="3" fillId="3" borderId="3" xfId="1" applyNumberFormat="1" applyFont="1" applyFill="1" applyBorder="1" applyAlignment="1" applyProtection="1">
      <alignment horizontal="left" vertical="center"/>
      <protection hidden="1"/>
    </xf>
    <xf numFmtId="164" fontId="3" fillId="3" borderId="3" xfId="1" applyNumberFormat="1" applyFont="1" applyFill="1" applyBorder="1" applyAlignment="1" applyProtection="1">
      <alignment horizontal="right" vertical="center"/>
      <protection hidden="1"/>
    </xf>
    <xf numFmtId="165" fontId="3" fillId="3" borderId="1" xfId="2" applyNumberFormat="1" applyFont="1" applyFill="1" applyBorder="1" applyAlignment="1" applyProtection="1">
      <alignment horizontal="right" vertical="center"/>
      <protection hidden="1"/>
    </xf>
    <xf numFmtId="165" fontId="5" fillId="0" borderId="1" xfId="2" applyNumberFormat="1" applyFont="1" applyFill="1" applyBorder="1" applyAlignment="1" applyProtection="1">
      <alignment horizontal="right" vertical="center"/>
      <protection hidden="1"/>
    </xf>
    <xf numFmtId="165" fontId="5" fillId="0" borderId="2" xfId="2" applyNumberFormat="1" applyFont="1" applyFill="1" applyBorder="1" applyAlignment="1" applyProtection="1">
      <alignment horizontal="right" vertical="center"/>
      <protection hidden="1"/>
    </xf>
    <xf numFmtId="165" fontId="5" fillId="2" borderId="1" xfId="2" applyNumberFormat="1" applyFont="1" applyFill="1" applyBorder="1" applyAlignment="1" applyProtection="1">
      <alignment horizontal="right" vertical="center"/>
      <protection hidden="1"/>
    </xf>
    <xf numFmtId="165" fontId="5" fillId="2" borderId="3" xfId="2" applyNumberFormat="1" applyFont="1" applyFill="1" applyBorder="1" applyAlignment="1" applyProtection="1">
      <alignment horizontal="right" vertical="center"/>
      <protection hidden="1"/>
    </xf>
    <xf numFmtId="165" fontId="5" fillId="0" borderId="3" xfId="2" applyNumberFormat="1" applyFont="1" applyFill="1" applyBorder="1" applyAlignment="1" applyProtection="1">
      <alignment horizontal="right" vertical="center"/>
      <protection hidden="1"/>
    </xf>
    <xf numFmtId="165" fontId="3" fillId="3" borderId="2" xfId="2" applyNumberFormat="1" applyFont="1" applyFill="1" applyBorder="1" applyAlignment="1" applyProtection="1">
      <alignment horizontal="right" vertical="center"/>
      <protection hidden="1"/>
    </xf>
    <xf numFmtId="165" fontId="5" fillId="2" borderId="2" xfId="2" applyNumberFormat="1" applyFont="1" applyFill="1" applyBorder="1" applyAlignment="1" applyProtection="1">
      <alignment horizontal="right" vertical="center"/>
      <protection hidden="1"/>
    </xf>
    <xf numFmtId="165" fontId="5" fillId="3" borderId="2" xfId="2" applyNumberFormat="1" applyFont="1" applyFill="1" applyBorder="1" applyAlignment="1" applyProtection="1">
      <alignment horizontal="right" vertical="center"/>
      <protection hidden="1"/>
    </xf>
    <xf numFmtId="165" fontId="5" fillId="3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showGridLines="0" tabSelected="1" topLeftCell="A43" workbookViewId="0">
      <selection activeCell="L12" sqref="L12"/>
    </sheetView>
  </sheetViews>
  <sheetFormatPr defaultColWidth="9.140625" defaultRowHeight="12.75"/>
  <cols>
    <col min="1" max="1" width="21.140625" style="8" customWidth="1"/>
    <col min="2" max="2" width="57.140625" style="8" customWidth="1"/>
    <col min="3" max="3" width="17.28515625" style="8" customWidth="1"/>
    <col min="4" max="4" width="13" style="8" customWidth="1"/>
    <col min="5" max="5" width="14.140625" style="8" customWidth="1"/>
    <col min="6" max="6" width="13" style="8" customWidth="1"/>
    <col min="7" max="8" width="11" style="8" customWidth="1"/>
    <col min="9" max="9" width="13" style="8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>
      <c r="A1" s="5"/>
      <c r="B1" s="5"/>
      <c r="C1" s="5"/>
      <c r="D1" s="6"/>
      <c r="E1" s="6"/>
      <c r="F1" s="6"/>
      <c r="G1" s="6"/>
      <c r="H1" s="6"/>
      <c r="I1" s="6"/>
      <c r="J1" s="2"/>
    </row>
    <row r="2" spans="1:10" ht="16.5" customHeight="1">
      <c r="A2" s="38" t="s">
        <v>120</v>
      </c>
      <c r="B2" s="38"/>
      <c r="C2" s="38"/>
      <c r="D2" s="38"/>
      <c r="E2" s="38"/>
      <c r="F2" s="38"/>
      <c r="G2" s="38"/>
      <c r="H2" s="38"/>
      <c r="I2" s="38"/>
      <c r="J2" s="2"/>
    </row>
    <row r="3" spans="1:10" ht="14.25" customHeight="1">
      <c r="A3" s="38"/>
      <c r="B3" s="38"/>
      <c r="C3" s="38"/>
      <c r="D3" s="38"/>
      <c r="E3" s="38"/>
      <c r="F3" s="38"/>
      <c r="G3" s="38"/>
      <c r="H3" s="38"/>
      <c r="I3" s="38"/>
      <c r="J3" s="2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  <c r="J4" s="2"/>
    </row>
    <row r="5" spans="1:10" ht="21.75" customHeight="1">
      <c r="A5" s="7"/>
      <c r="B5" s="7"/>
      <c r="C5" s="7"/>
      <c r="D5" s="6"/>
      <c r="E5" s="6"/>
      <c r="F5" s="6"/>
      <c r="G5" s="6"/>
      <c r="H5" s="9"/>
      <c r="I5" s="9" t="s">
        <v>119</v>
      </c>
      <c r="J5" s="2"/>
    </row>
    <row r="6" spans="1:10" ht="60.75" customHeight="1">
      <c r="A6" s="12"/>
      <c r="B6" s="12"/>
      <c r="C6" s="12" t="s">
        <v>124</v>
      </c>
      <c r="D6" s="13" t="s">
        <v>121</v>
      </c>
      <c r="E6" s="13" t="s">
        <v>125</v>
      </c>
      <c r="F6" s="14" t="s">
        <v>122</v>
      </c>
      <c r="G6" s="13" t="s">
        <v>117</v>
      </c>
      <c r="H6" s="13" t="s">
        <v>118</v>
      </c>
      <c r="I6" s="13" t="s">
        <v>123</v>
      </c>
      <c r="J6" s="3"/>
    </row>
    <row r="7" spans="1:10" ht="12.75" customHeight="1">
      <c r="A7" s="15" t="s">
        <v>115</v>
      </c>
      <c r="B7" s="16" t="s">
        <v>114</v>
      </c>
      <c r="C7" s="17">
        <f>C8+C10+C12+C17+C20+C23+C25+C30+C32+C34+C38+C52</f>
        <v>3066152400</v>
      </c>
      <c r="D7" s="17">
        <f t="shared" ref="D7" si="0">D8+D10+D12+D17+D20+D23+D25+D30+D32+D34+D38+D52</f>
        <v>3066152400</v>
      </c>
      <c r="E7" s="34">
        <v>748419413</v>
      </c>
      <c r="F7" s="28">
        <v>783529814.12</v>
      </c>
      <c r="G7" s="17">
        <f t="shared" ref="G7:G22" si="1">F7/C7*100</f>
        <v>25.554170566342364</v>
      </c>
      <c r="H7" s="17">
        <f>F7/D7*100</f>
        <v>25.554170566342364</v>
      </c>
      <c r="I7" s="17">
        <f>F7/E7*100</f>
        <v>104.69127343707744</v>
      </c>
      <c r="J7" s="11"/>
    </row>
    <row r="8" spans="1:10" ht="12.75" customHeight="1">
      <c r="A8" s="18" t="s">
        <v>113</v>
      </c>
      <c r="B8" s="19" t="s">
        <v>112</v>
      </c>
      <c r="C8" s="20">
        <f>C9</f>
        <v>2326841200</v>
      </c>
      <c r="D8" s="36">
        <v>2326841200</v>
      </c>
      <c r="E8" s="35">
        <v>567500000</v>
      </c>
      <c r="F8" s="37">
        <v>595822094.40999997</v>
      </c>
      <c r="G8" s="24">
        <f t="shared" si="1"/>
        <v>25.60647862045764</v>
      </c>
      <c r="H8" s="24">
        <f t="shared" ref="H8:H65" si="2">F8/D8*100</f>
        <v>25.60647862045764</v>
      </c>
      <c r="I8" s="24">
        <f t="shared" ref="I8:I65" si="3">F8/E8*100</f>
        <v>104.99067742907488</v>
      </c>
      <c r="J8" s="11"/>
    </row>
    <row r="9" spans="1:10" s="4" customFormat="1" ht="12.75" customHeight="1">
      <c r="A9" s="21" t="s">
        <v>111</v>
      </c>
      <c r="B9" s="22" t="s">
        <v>110</v>
      </c>
      <c r="C9" s="23">
        <v>2326841200</v>
      </c>
      <c r="D9" s="30">
        <v>2326841200</v>
      </c>
      <c r="E9" s="30">
        <v>567500000</v>
      </c>
      <c r="F9" s="29">
        <v>595822094.40999997</v>
      </c>
      <c r="G9" s="23">
        <f t="shared" si="1"/>
        <v>25.60647862045764</v>
      </c>
      <c r="H9" s="23">
        <f>F9/D9*100</f>
        <v>25.60647862045764</v>
      </c>
      <c r="I9" s="23">
        <f>F9/E9*100</f>
        <v>104.99067742907488</v>
      </c>
      <c r="J9" s="11"/>
    </row>
    <row r="10" spans="1:10" ht="21.75" customHeight="1">
      <c r="A10" s="18" t="s">
        <v>109</v>
      </c>
      <c r="B10" s="19" t="s">
        <v>108</v>
      </c>
      <c r="C10" s="20">
        <v>18288300</v>
      </c>
      <c r="D10" s="35">
        <v>18288300</v>
      </c>
      <c r="E10" s="35">
        <v>4572075</v>
      </c>
      <c r="F10" s="31">
        <v>5027615.9400000004</v>
      </c>
      <c r="G10" s="24">
        <f t="shared" si="1"/>
        <v>27.490887288594351</v>
      </c>
      <c r="H10" s="24">
        <f t="shared" si="2"/>
        <v>27.490887288594351</v>
      </c>
      <c r="I10" s="24">
        <f t="shared" si="3"/>
        <v>109.9635491543774</v>
      </c>
      <c r="J10" s="11"/>
    </row>
    <row r="11" spans="1:10" s="4" customFormat="1" ht="21.75" customHeight="1">
      <c r="A11" s="21" t="s">
        <v>107</v>
      </c>
      <c r="B11" s="22" t="s">
        <v>106</v>
      </c>
      <c r="C11" s="23">
        <v>18288300</v>
      </c>
      <c r="D11" s="30">
        <v>18288300</v>
      </c>
      <c r="E11" s="30">
        <v>4572075</v>
      </c>
      <c r="F11" s="29">
        <v>5027615.9400000004</v>
      </c>
      <c r="G11" s="23">
        <f t="shared" si="1"/>
        <v>27.490887288594351</v>
      </c>
      <c r="H11" s="23">
        <f t="shared" si="2"/>
        <v>27.490887288594351</v>
      </c>
      <c r="I11" s="23">
        <f t="shared" si="3"/>
        <v>109.9635491543774</v>
      </c>
      <c r="J11" s="11"/>
    </row>
    <row r="12" spans="1:10" ht="12.75" customHeight="1">
      <c r="A12" s="18" t="s">
        <v>105</v>
      </c>
      <c r="B12" s="19" t="s">
        <v>104</v>
      </c>
      <c r="C12" s="20">
        <v>390918700</v>
      </c>
      <c r="D12" s="35">
        <v>390918700</v>
      </c>
      <c r="E12" s="35">
        <v>92973850</v>
      </c>
      <c r="F12" s="31">
        <v>93910326.719999999</v>
      </c>
      <c r="G12" s="24">
        <f t="shared" si="1"/>
        <v>24.02298143322384</v>
      </c>
      <c r="H12" s="24">
        <f t="shared" si="2"/>
        <v>24.02298143322384</v>
      </c>
      <c r="I12" s="24">
        <f t="shared" si="3"/>
        <v>101.00724743570369</v>
      </c>
      <c r="J12" s="11"/>
    </row>
    <row r="13" spans="1:10" s="4" customFormat="1" ht="21.75" customHeight="1">
      <c r="A13" s="21" t="s">
        <v>103</v>
      </c>
      <c r="B13" s="22" t="s">
        <v>102</v>
      </c>
      <c r="C13" s="23">
        <v>278710000</v>
      </c>
      <c r="D13" s="30">
        <v>278710000</v>
      </c>
      <c r="E13" s="30">
        <v>65141520</v>
      </c>
      <c r="F13" s="29">
        <v>65478841.210000001</v>
      </c>
      <c r="G13" s="23">
        <f t="shared" si="1"/>
        <v>23.493538520325789</v>
      </c>
      <c r="H13" s="23">
        <f t="shared" si="2"/>
        <v>23.493538520325789</v>
      </c>
      <c r="I13" s="23">
        <f t="shared" si="3"/>
        <v>100.51782827603655</v>
      </c>
      <c r="J13" s="11"/>
    </row>
    <row r="14" spans="1:10" s="4" customFormat="1" ht="21.75" customHeight="1">
      <c r="A14" s="21" t="s">
        <v>101</v>
      </c>
      <c r="B14" s="22" t="s">
        <v>100</v>
      </c>
      <c r="C14" s="23">
        <v>91118000</v>
      </c>
      <c r="D14" s="30">
        <v>91118000</v>
      </c>
      <c r="E14" s="30">
        <v>19293790</v>
      </c>
      <c r="F14" s="29">
        <v>19206996.109999999</v>
      </c>
      <c r="G14" s="23">
        <f t="shared" si="1"/>
        <v>21.079255591650387</v>
      </c>
      <c r="H14" s="23">
        <f t="shared" si="2"/>
        <v>21.079255591650387</v>
      </c>
      <c r="I14" s="23">
        <f t="shared" si="3"/>
        <v>99.55014597961312</v>
      </c>
      <c r="J14" s="11"/>
    </row>
    <row r="15" spans="1:10" s="4" customFormat="1" ht="12.75" customHeight="1">
      <c r="A15" s="21" t="s">
        <v>99</v>
      </c>
      <c r="B15" s="22" t="s">
        <v>98</v>
      </c>
      <c r="C15" s="23">
        <v>185700</v>
      </c>
      <c r="D15" s="30">
        <v>185700</v>
      </c>
      <c r="E15" s="30">
        <v>122450</v>
      </c>
      <c r="F15" s="29">
        <v>790122</v>
      </c>
      <c r="G15" s="23">
        <f t="shared" si="1"/>
        <v>425.48303715670437</v>
      </c>
      <c r="H15" s="23">
        <f t="shared" si="2"/>
        <v>425.48303715670437</v>
      </c>
      <c r="I15" s="23">
        <f t="shared" si="3"/>
        <v>645.26092282564309</v>
      </c>
      <c r="J15" s="11"/>
    </row>
    <row r="16" spans="1:10" s="4" customFormat="1" ht="21.75" customHeight="1">
      <c r="A16" s="21" t="s">
        <v>97</v>
      </c>
      <c r="B16" s="22" t="s">
        <v>96</v>
      </c>
      <c r="C16" s="23">
        <v>20905000</v>
      </c>
      <c r="D16" s="30">
        <v>20905000</v>
      </c>
      <c r="E16" s="30">
        <v>8416090</v>
      </c>
      <c r="F16" s="29">
        <v>8434367.4000000004</v>
      </c>
      <c r="G16" s="23">
        <f t="shared" si="1"/>
        <v>40.346172685960298</v>
      </c>
      <c r="H16" s="23">
        <f t="shared" si="2"/>
        <v>40.346172685960298</v>
      </c>
      <c r="I16" s="23">
        <f t="shared" si="3"/>
        <v>100.21717210723745</v>
      </c>
      <c r="J16" s="11"/>
    </row>
    <row r="17" spans="1:10" ht="12.75" customHeight="1">
      <c r="A17" s="18" t="s">
        <v>95</v>
      </c>
      <c r="B17" s="19" t="s">
        <v>94</v>
      </c>
      <c r="C17" s="20">
        <v>88229000</v>
      </c>
      <c r="D17" s="35">
        <v>88229000</v>
      </c>
      <c r="E17" s="35">
        <v>14554680</v>
      </c>
      <c r="F17" s="31">
        <v>13747221.99</v>
      </c>
      <c r="G17" s="24">
        <f t="shared" si="1"/>
        <v>15.581296387808996</v>
      </c>
      <c r="H17" s="24">
        <f t="shared" si="2"/>
        <v>15.581296387808996</v>
      </c>
      <c r="I17" s="24">
        <f t="shared" si="3"/>
        <v>94.452244844957093</v>
      </c>
      <c r="J17" s="11"/>
    </row>
    <row r="18" spans="1:10" s="4" customFormat="1" ht="12.75" customHeight="1">
      <c r="A18" s="21" t="s">
        <v>93</v>
      </c>
      <c r="B18" s="22" t="s">
        <v>92</v>
      </c>
      <c r="C18" s="23">
        <v>11694000</v>
      </c>
      <c r="D18" s="30">
        <v>11694000</v>
      </c>
      <c r="E18" s="30">
        <v>1679450</v>
      </c>
      <c r="F18" s="29">
        <v>1695362.83</v>
      </c>
      <c r="G18" s="23">
        <f t="shared" si="1"/>
        <v>14.497715324097829</v>
      </c>
      <c r="H18" s="23">
        <f t="shared" si="2"/>
        <v>14.497715324097829</v>
      </c>
      <c r="I18" s="23">
        <f t="shared" si="3"/>
        <v>100.94750245616125</v>
      </c>
      <c r="J18" s="11"/>
    </row>
    <row r="19" spans="1:10" s="4" customFormat="1" ht="12.75" customHeight="1">
      <c r="A19" s="21" t="s">
        <v>91</v>
      </c>
      <c r="B19" s="22" t="s">
        <v>90</v>
      </c>
      <c r="C19" s="23">
        <v>76535000</v>
      </c>
      <c r="D19" s="30">
        <v>76535000</v>
      </c>
      <c r="E19" s="30">
        <v>12875230</v>
      </c>
      <c r="F19" s="29">
        <v>12051859.16</v>
      </c>
      <c r="G19" s="23">
        <f t="shared" si="1"/>
        <v>15.746859815770561</v>
      </c>
      <c r="H19" s="23">
        <f t="shared" si="2"/>
        <v>15.746859815770561</v>
      </c>
      <c r="I19" s="23">
        <f t="shared" si="3"/>
        <v>93.605000920371907</v>
      </c>
      <c r="J19" s="11"/>
    </row>
    <row r="20" spans="1:10" ht="12.75" customHeight="1">
      <c r="A20" s="18" t="s">
        <v>89</v>
      </c>
      <c r="B20" s="19" t="s">
        <v>88</v>
      </c>
      <c r="C20" s="20">
        <f>C21+C22</f>
        <v>26872000</v>
      </c>
      <c r="D20" s="35">
        <v>26872000</v>
      </c>
      <c r="E20" s="35">
        <v>5905000</v>
      </c>
      <c r="F20" s="31">
        <v>6549373.6100000003</v>
      </c>
      <c r="G20" s="24">
        <f t="shared" si="1"/>
        <v>24.372482919023518</v>
      </c>
      <c r="H20" s="24">
        <f t="shared" si="2"/>
        <v>24.372482919023518</v>
      </c>
      <c r="I20" s="24">
        <f t="shared" si="3"/>
        <v>110.91233886536833</v>
      </c>
      <c r="J20" s="11"/>
    </row>
    <row r="21" spans="1:10" s="4" customFormat="1" ht="21.75" customHeight="1">
      <c r="A21" s="21" t="s">
        <v>87</v>
      </c>
      <c r="B21" s="22" t="s">
        <v>86</v>
      </c>
      <c r="C21" s="23">
        <v>26690000</v>
      </c>
      <c r="D21" s="30">
        <v>26690000</v>
      </c>
      <c r="E21" s="30">
        <v>5860000</v>
      </c>
      <c r="F21" s="29">
        <v>6485073.6100000003</v>
      </c>
      <c r="G21" s="23">
        <f t="shared" si="1"/>
        <v>24.297765492693895</v>
      </c>
      <c r="H21" s="23">
        <f t="shared" si="2"/>
        <v>24.297765492693895</v>
      </c>
      <c r="I21" s="23">
        <f t="shared" si="3"/>
        <v>110.66678515358362</v>
      </c>
      <c r="J21" s="11"/>
    </row>
    <row r="22" spans="1:10" s="4" customFormat="1" ht="21.75" customHeight="1">
      <c r="A22" s="21" t="s">
        <v>85</v>
      </c>
      <c r="B22" s="22" t="s">
        <v>84</v>
      </c>
      <c r="C22" s="23">
        <v>182000</v>
      </c>
      <c r="D22" s="30">
        <v>182000</v>
      </c>
      <c r="E22" s="30">
        <v>45000</v>
      </c>
      <c r="F22" s="29">
        <v>64300</v>
      </c>
      <c r="G22" s="23">
        <f t="shared" si="1"/>
        <v>35.329670329670328</v>
      </c>
      <c r="H22" s="23">
        <f t="shared" si="2"/>
        <v>35.329670329670328</v>
      </c>
      <c r="I22" s="23">
        <f t="shared" si="3"/>
        <v>142.88888888888889</v>
      </c>
      <c r="J22" s="11"/>
    </row>
    <row r="23" spans="1:10" ht="21.75" customHeight="1">
      <c r="A23" s="18" t="s">
        <v>83</v>
      </c>
      <c r="B23" s="19" t="s">
        <v>82</v>
      </c>
      <c r="C23" s="20">
        <v>0</v>
      </c>
      <c r="D23" s="35">
        <v>0</v>
      </c>
      <c r="E23" s="35">
        <v>0</v>
      </c>
      <c r="F23" s="31">
        <v>2551.77</v>
      </c>
      <c r="G23" s="24"/>
      <c r="H23" s="24"/>
      <c r="I23" s="24"/>
      <c r="J23" s="11"/>
    </row>
    <row r="24" spans="1:10" s="4" customFormat="1" ht="12.75" customHeight="1">
      <c r="A24" s="21" t="s">
        <v>81</v>
      </c>
      <c r="B24" s="22" t="s">
        <v>80</v>
      </c>
      <c r="C24" s="23">
        <v>0</v>
      </c>
      <c r="D24" s="30">
        <v>0</v>
      </c>
      <c r="E24" s="30">
        <v>0</v>
      </c>
      <c r="F24" s="29">
        <v>2551.77</v>
      </c>
      <c r="G24" s="23"/>
      <c r="H24" s="23"/>
      <c r="I24" s="23"/>
      <c r="J24" s="11"/>
    </row>
    <row r="25" spans="1:10" ht="21.75" customHeight="1">
      <c r="A25" s="18" t="s">
        <v>79</v>
      </c>
      <c r="B25" s="19" t="s">
        <v>78</v>
      </c>
      <c r="C25" s="20">
        <v>125142200</v>
      </c>
      <c r="D25" s="35">
        <v>125142200</v>
      </c>
      <c r="E25" s="35">
        <v>29838000</v>
      </c>
      <c r="F25" s="31">
        <v>31617913.43</v>
      </c>
      <c r="G25" s="24">
        <f t="shared" ref="G25:G46" si="4">F25/C25*100</f>
        <v>25.265588610396811</v>
      </c>
      <c r="H25" s="24">
        <f t="shared" si="2"/>
        <v>25.265588610396811</v>
      </c>
      <c r="I25" s="24">
        <f t="shared" si="3"/>
        <v>105.96525715530531</v>
      </c>
      <c r="J25" s="11"/>
    </row>
    <row r="26" spans="1:10" s="4" customFormat="1" ht="53.25" customHeight="1">
      <c r="A26" s="21" t="s">
        <v>77</v>
      </c>
      <c r="B26" s="22" t="s">
        <v>76</v>
      </c>
      <c r="C26" s="23">
        <v>500000</v>
      </c>
      <c r="D26" s="30">
        <v>500000</v>
      </c>
      <c r="E26" s="30">
        <v>0</v>
      </c>
      <c r="F26" s="29">
        <v>0</v>
      </c>
      <c r="G26" s="23">
        <f t="shared" si="4"/>
        <v>0</v>
      </c>
      <c r="H26" s="23"/>
      <c r="I26" s="23"/>
      <c r="J26" s="11"/>
    </row>
    <row r="27" spans="1:10" s="4" customFormat="1" ht="58.5" customHeight="1">
      <c r="A27" s="21" t="s">
        <v>75</v>
      </c>
      <c r="B27" s="22" t="s">
        <v>74</v>
      </c>
      <c r="C27" s="23">
        <v>91692200</v>
      </c>
      <c r="D27" s="30">
        <v>91692200</v>
      </c>
      <c r="E27" s="30">
        <v>23028000</v>
      </c>
      <c r="F27" s="29">
        <v>23028445.699999999</v>
      </c>
      <c r="G27" s="23">
        <f t="shared" si="4"/>
        <v>25.114945109834856</v>
      </c>
      <c r="H27" s="23">
        <f t="shared" si="2"/>
        <v>25.114945109834856</v>
      </c>
      <c r="I27" s="23">
        <f t="shared" si="3"/>
        <v>100.00193546986279</v>
      </c>
      <c r="J27" s="11"/>
    </row>
    <row r="28" spans="1:10" s="4" customFormat="1" ht="21.75" customHeight="1">
      <c r="A28" s="21" t="s">
        <v>73</v>
      </c>
      <c r="B28" s="22" t="s">
        <v>72</v>
      </c>
      <c r="C28" s="23">
        <v>1220000</v>
      </c>
      <c r="D28" s="30">
        <v>1220000</v>
      </c>
      <c r="E28" s="30">
        <v>1220000</v>
      </c>
      <c r="F28" s="29">
        <v>2990552.13</v>
      </c>
      <c r="G28" s="23">
        <f t="shared" si="4"/>
        <v>245.12722377049178</v>
      </c>
      <c r="H28" s="23">
        <f t="shared" si="2"/>
        <v>245.12722377049178</v>
      </c>
      <c r="I28" s="23">
        <f t="shared" si="3"/>
        <v>245.12722377049178</v>
      </c>
      <c r="J28" s="11"/>
    </row>
    <row r="29" spans="1:10" s="4" customFormat="1" ht="53.25" customHeight="1">
      <c r="A29" s="21" t="s">
        <v>71</v>
      </c>
      <c r="B29" s="22" t="s">
        <v>70</v>
      </c>
      <c r="C29" s="23">
        <v>31730000</v>
      </c>
      <c r="D29" s="30">
        <v>31730000</v>
      </c>
      <c r="E29" s="30">
        <v>5590000</v>
      </c>
      <c r="F29" s="29">
        <v>5598915.5999999996</v>
      </c>
      <c r="G29" s="23">
        <f t="shared" si="4"/>
        <v>17.645495115033093</v>
      </c>
      <c r="H29" s="23">
        <f t="shared" si="2"/>
        <v>17.645495115033093</v>
      </c>
      <c r="I29" s="23">
        <f t="shared" si="3"/>
        <v>100.15949194991055</v>
      </c>
      <c r="J29" s="11"/>
    </row>
    <row r="30" spans="1:10" ht="12.75" customHeight="1">
      <c r="A30" s="18" t="s">
        <v>69</v>
      </c>
      <c r="B30" s="19" t="s">
        <v>68</v>
      </c>
      <c r="C30" s="20">
        <f>C31</f>
        <v>2513600</v>
      </c>
      <c r="D30" s="35">
        <v>2513600</v>
      </c>
      <c r="E30" s="35">
        <v>628400</v>
      </c>
      <c r="F30" s="31">
        <v>1633538.81</v>
      </c>
      <c r="G30" s="24">
        <f t="shared" si="4"/>
        <v>64.988017584341179</v>
      </c>
      <c r="H30" s="24">
        <f t="shared" si="2"/>
        <v>64.988017584341179</v>
      </c>
      <c r="I30" s="24">
        <f t="shared" si="3"/>
        <v>259.95207033736472</v>
      </c>
      <c r="J30" s="11"/>
    </row>
    <row r="31" spans="1:10" s="4" customFormat="1" ht="12.75" customHeight="1">
      <c r="A31" s="21" t="s">
        <v>67</v>
      </c>
      <c r="B31" s="22" t="s">
        <v>66</v>
      </c>
      <c r="C31" s="23">
        <v>2513600</v>
      </c>
      <c r="D31" s="30">
        <v>2513600</v>
      </c>
      <c r="E31" s="30">
        <v>628400</v>
      </c>
      <c r="F31" s="29">
        <v>1633538.81</v>
      </c>
      <c r="G31" s="23">
        <f t="shared" si="4"/>
        <v>64.988017584341179</v>
      </c>
      <c r="H31" s="23">
        <f t="shared" si="2"/>
        <v>64.988017584341179</v>
      </c>
      <c r="I31" s="23">
        <f t="shared" si="3"/>
        <v>259.95207033736472</v>
      </c>
      <c r="J31" s="11"/>
    </row>
    <row r="32" spans="1:10" ht="21.75" customHeight="1">
      <c r="A32" s="18" t="s">
        <v>65</v>
      </c>
      <c r="B32" s="19" t="s">
        <v>64</v>
      </c>
      <c r="C32" s="20">
        <f>C33</f>
        <v>925000</v>
      </c>
      <c r="D32" s="35">
        <v>925000</v>
      </c>
      <c r="E32" s="35">
        <v>605000</v>
      </c>
      <c r="F32" s="31">
        <v>145984.64000000001</v>
      </c>
      <c r="G32" s="24">
        <f t="shared" si="4"/>
        <v>15.782123243243246</v>
      </c>
      <c r="H32" s="24">
        <f t="shared" si="2"/>
        <v>15.782123243243246</v>
      </c>
      <c r="I32" s="24">
        <f t="shared" si="3"/>
        <v>24.129692561983475</v>
      </c>
      <c r="J32" s="11"/>
    </row>
    <row r="33" spans="1:10" s="4" customFormat="1" ht="12.75" customHeight="1">
      <c r="A33" s="21" t="s">
        <v>63</v>
      </c>
      <c r="B33" s="22" t="s">
        <v>62</v>
      </c>
      <c r="C33" s="23">
        <v>925000</v>
      </c>
      <c r="D33" s="30">
        <v>925000</v>
      </c>
      <c r="E33" s="30">
        <v>605000</v>
      </c>
      <c r="F33" s="29">
        <v>145984.64000000001</v>
      </c>
      <c r="G33" s="23">
        <f t="shared" si="4"/>
        <v>15.782123243243246</v>
      </c>
      <c r="H33" s="23">
        <f t="shared" si="2"/>
        <v>15.782123243243246</v>
      </c>
      <c r="I33" s="23">
        <f t="shared" si="3"/>
        <v>24.129692561983475</v>
      </c>
      <c r="J33" s="11"/>
    </row>
    <row r="34" spans="1:10" ht="21.75" customHeight="1">
      <c r="A34" s="18" t="s">
        <v>61</v>
      </c>
      <c r="B34" s="19" t="s">
        <v>60</v>
      </c>
      <c r="C34" s="20">
        <v>34893800</v>
      </c>
      <c r="D34" s="35">
        <v>34893800</v>
      </c>
      <c r="E34" s="35">
        <v>19246000</v>
      </c>
      <c r="F34" s="31">
        <v>25902525.5</v>
      </c>
      <c r="G34" s="24">
        <f t="shared" si="4"/>
        <v>74.232458201743583</v>
      </c>
      <c r="H34" s="24">
        <f t="shared" si="2"/>
        <v>74.232458201743583</v>
      </c>
      <c r="I34" s="24">
        <f t="shared" si="3"/>
        <v>134.58654006027226</v>
      </c>
      <c r="J34" s="11"/>
    </row>
    <row r="35" spans="1:10" s="4" customFormat="1" ht="12.75" customHeight="1">
      <c r="A35" s="21" t="s">
        <v>59</v>
      </c>
      <c r="B35" s="22" t="s">
        <v>58</v>
      </c>
      <c r="C35" s="23">
        <v>6850800</v>
      </c>
      <c r="D35" s="30">
        <v>6850800</v>
      </c>
      <c r="E35" s="30">
        <v>1560000</v>
      </c>
      <c r="F35" s="29">
        <v>1544897.96</v>
      </c>
      <c r="G35" s="23">
        <f t="shared" si="4"/>
        <v>22.550621241314882</v>
      </c>
      <c r="H35" s="23">
        <f t="shared" si="2"/>
        <v>22.550621241314882</v>
      </c>
      <c r="I35" s="23">
        <f t="shared" si="3"/>
        <v>99.03192051282052</v>
      </c>
      <c r="J35" s="11"/>
    </row>
    <row r="36" spans="1:10" s="4" customFormat="1" ht="53.25" customHeight="1">
      <c r="A36" s="21" t="s">
        <v>57</v>
      </c>
      <c r="B36" s="22" t="s">
        <v>56</v>
      </c>
      <c r="C36" s="23">
        <v>3280000</v>
      </c>
      <c r="D36" s="30">
        <v>3280000</v>
      </c>
      <c r="E36" s="30">
        <v>879000</v>
      </c>
      <c r="F36" s="29">
        <v>896062.31</v>
      </c>
      <c r="G36" s="23">
        <f t="shared" si="4"/>
        <v>27.318972865853659</v>
      </c>
      <c r="H36" s="23">
        <f t="shared" si="2"/>
        <v>27.318972865853659</v>
      </c>
      <c r="I36" s="23">
        <f t="shared" si="3"/>
        <v>101.94110466439137</v>
      </c>
      <c r="J36" s="11"/>
    </row>
    <row r="37" spans="1:10" s="4" customFormat="1" ht="21.75" customHeight="1">
      <c r="A37" s="21" t="s">
        <v>55</v>
      </c>
      <c r="B37" s="22" t="s">
        <v>54</v>
      </c>
      <c r="C37" s="23">
        <v>24763000</v>
      </c>
      <c r="D37" s="30">
        <v>24763000</v>
      </c>
      <c r="E37" s="30">
        <v>16807000</v>
      </c>
      <c r="F37" s="29">
        <v>23461565.23</v>
      </c>
      <c r="G37" s="23">
        <f t="shared" si="4"/>
        <v>94.744438194079876</v>
      </c>
      <c r="H37" s="23">
        <f t="shared" si="2"/>
        <v>94.744438194079876</v>
      </c>
      <c r="I37" s="23">
        <f t="shared" si="3"/>
        <v>139.59400981733802</v>
      </c>
      <c r="J37" s="11"/>
    </row>
    <row r="38" spans="1:10" ht="12.75" customHeight="1">
      <c r="A38" s="18" t="s">
        <v>53</v>
      </c>
      <c r="B38" s="19" t="s">
        <v>52</v>
      </c>
      <c r="C38" s="20">
        <v>50963600</v>
      </c>
      <c r="D38" s="35">
        <v>50963600</v>
      </c>
      <c r="E38" s="35">
        <v>12455168</v>
      </c>
      <c r="F38" s="31">
        <v>8244925.5800000001</v>
      </c>
      <c r="G38" s="24">
        <f t="shared" si="4"/>
        <v>16.178067444215085</v>
      </c>
      <c r="H38" s="24">
        <f t="shared" si="2"/>
        <v>16.178067444215085</v>
      </c>
      <c r="I38" s="24">
        <f t="shared" si="3"/>
        <v>66.196823519361601</v>
      </c>
      <c r="J38" s="11"/>
    </row>
    <row r="39" spans="1:10" s="4" customFormat="1" ht="21.75" customHeight="1">
      <c r="A39" s="21" t="s">
        <v>51</v>
      </c>
      <c r="B39" s="22" t="s">
        <v>50</v>
      </c>
      <c r="C39" s="23">
        <v>868000</v>
      </c>
      <c r="D39" s="30">
        <v>868000</v>
      </c>
      <c r="E39" s="30">
        <v>118000</v>
      </c>
      <c r="F39" s="29">
        <v>144910.31</v>
      </c>
      <c r="G39" s="23">
        <f t="shared" si="4"/>
        <v>16.694736175115207</v>
      </c>
      <c r="H39" s="23">
        <f t="shared" si="2"/>
        <v>16.694736175115207</v>
      </c>
      <c r="I39" s="23">
        <f t="shared" si="3"/>
        <v>122.80534745762712</v>
      </c>
      <c r="J39" s="11"/>
    </row>
    <row r="40" spans="1:10" s="4" customFormat="1" ht="42.75" customHeight="1">
      <c r="A40" s="21" t="s">
        <v>49</v>
      </c>
      <c r="B40" s="22" t="s">
        <v>48</v>
      </c>
      <c r="C40" s="23">
        <v>744000</v>
      </c>
      <c r="D40" s="30">
        <v>744000</v>
      </c>
      <c r="E40" s="30">
        <v>186000</v>
      </c>
      <c r="F40" s="29">
        <v>1500</v>
      </c>
      <c r="G40" s="23">
        <f t="shared" si="4"/>
        <v>0.20161290322580644</v>
      </c>
      <c r="H40" s="23">
        <f t="shared" si="2"/>
        <v>0.20161290322580644</v>
      </c>
      <c r="I40" s="23">
        <f t="shared" si="3"/>
        <v>0.80645161290322576</v>
      </c>
      <c r="J40" s="11"/>
    </row>
    <row r="41" spans="1:10" s="4" customFormat="1" ht="42.75" customHeight="1">
      <c r="A41" s="21" t="s">
        <v>47</v>
      </c>
      <c r="B41" s="22" t="s">
        <v>46</v>
      </c>
      <c r="C41" s="23">
        <v>1498000</v>
      </c>
      <c r="D41" s="30">
        <v>1498000</v>
      </c>
      <c r="E41" s="30">
        <v>372510</v>
      </c>
      <c r="F41" s="29">
        <v>96622.18</v>
      </c>
      <c r="G41" s="23">
        <f t="shared" si="4"/>
        <v>6.4500787716955941</v>
      </c>
      <c r="H41" s="23">
        <f t="shared" si="2"/>
        <v>6.4500787716955941</v>
      </c>
      <c r="I41" s="23">
        <f t="shared" si="3"/>
        <v>25.938143942444498</v>
      </c>
      <c r="J41" s="11"/>
    </row>
    <row r="42" spans="1:10" s="4" customFormat="1" ht="32.25" customHeight="1">
      <c r="A42" s="21" t="s">
        <v>45</v>
      </c>
      <c r="B42" s="22" t="s">
        <v>44</v>
      </c>
      <c r="C42" s="23">
        <v>30000</v>
      </c>
      <c r="D42" s="30">
        <v>30000</v>
      </c>
      <c r="E42" s="30">
        <v>0</v>
      </c>
      <c r="F42" s="29">
        <v>0</v>
      </c>
      <c r="G42" s="23">
        <f t="shared" si="4"/>
        <v>0</v>
      </c>
      <c r="H42" s="23">
        <f t="shared" si="2"/>
        <v>0</v>
      </c>
      <c r="I42" s="23"/>
      <c r="J42" s="11"/>
    </row>
    <row r="43" spans="1:10" s="4" customFormat="1" ht="21.75" customHeight="1">
      <c r="A43" s="21" t="s">
        <v>43</v>
      </c>
      <c r="B43" s="22" t="s">
        <v>42</v>
      </c>
      <c r="C43" s="23">
        <v>192000</v>
      </c>
      <c r="D43" s="30">
        <v>192000</v>
      </c>
      <c r="E43" s="30">
        <v>48000</v>
      </c>
      <c r="F43" s="29">
        <v>0</v>
      </c>
      <c r="G43" s="23">
        <f t="shared" si="4"/>
        <v>0</v>
      </c>
      <c r="H43" s="23">
        <f t="shared" si="2"/>
        <v>0</v>
      </c>
      <c r="I43" s="23">
        <f t="shared" si="3"/>
        <v>0</v>
      </c>
      <c r="J43" s="11"/>
    </row>
    <row r="44" spans="1:10" s="4" customFormat="1" ht="74.25" customHeight="1">
      <c r="A44" s="21" t="s">
        <v>41</v>
      </c>
      <c r="B44" s="22" t="s">
        <v>40</v>
      </c>
      <c r="C44" s="23">
        <v>28216600</v>
      </c>
      <c r="D44" s="30">
        <v>28216600</v>
      </c>
      <c r="E44" s="30">
        <v>6907888</v>
      </c>
      <c r="F44" s="29">
        <v>1205892.48</v>
      </c>
      <c r="G44" s="23">
        <f t="shared" si="4"/>
        <v>4.2736987447105603</v>
      </c>
      <c r="H44" s="23">
        <f t="shared" si="2"/>
        <v>4.2736987447105603</v>
      </c>
      <c r="I44" s="23">
        <f t="shared" si="3"/>
        <v>17.456746258769684</v>
      </c>
      <c r="J44" s="11"/>
    </row>
    <row r="45" spans="1:10" s="4" customFormat="1" ht="36.75" customHeight="1">
      <c r="A45" s="21" t="s">
        <v>39</v>
      </c>
      <c r="B45" s="22" t="s">
        <v>38</v>
      </c>
      <c r="C45" s="23">
        <v>1500000</v>
      </c>
      <c r="D45" s="30">
        <v>1500000</v>
      </c>
      <c r="E45" s="30">
        <v>375000</v>
      </c>
      <c r="F45" s="29">
        <v>153695.34</v>
      </c>
      <c r="G45" s="23">
        <f t="shared" si="4"/>
        <v>10.246355999999999</v>
      </c>
      <c r="H45" s="23">
        <f t="shared" si="2"/>
        <v>10.246355999999999</v>
      </c>
      <c r="I45" s="23">
        <f t="shared" si="3"/>
        <v>40.985423999999995</v>
      </c>
      <c r="J45" s="11"/>
    </row>
    <row r="46" spans="1:10" s="4" customFormat="1" ht="21.75" customHeight="1">
      <c r="A46" s="21" t="s">
        <v>37</v>
      </c>
      <c r="B46" s="22" t="s">
        <v>36</v>
      </c>
      <c r="C46" s="23">
        <v>1206000</v>
      </c>
      <c r="D46" s="30">
        <v>1206000</v>
      </c>
      <c r="E46" s="30">
        <v>350000</v>
      </c>
      <c r="F46" s="29">
        <v>187000</v>
      </c>
      <c r="G46" s="23">
        <f t="shared" si="4"/>
        <v>15.50580431177446</v>
      </c>
      <c r="H46" s="23">
        <f t="shared" si="2"/>
        <v>15.50580431177446</v>
      </c>
      <c r="I46" s="23">
        <f t="shared" si="3"/>
        <v>53.428571428571423</v>
      </c>
      <c r="J46" s="11"/>
    </row>
    <row r="47" spans="1:10" s="4" customFormat="1" ht="42.75" customHeight="1">
      <c r="A47" s="21" t="s">
        <v>35</v>
      </c>
      <c r="B47" s="22" t="s">
        <v>34</v>
      </c>
      <c r="C47" s="23">
        <v>0</v>
      </c>
      <c r="D47" s="30">
        <v>0</v>
      </c>
      <c r="E47" s="30">
        <v>0</v>
      </c>
      <c r="F47" s="29">
        <v>45000</v>
      </c>
      <c r="G47" s="23"/>
      <c r="H47" s="23"/>
      <c r="I47" s="23"/>
      <c r="J47" s="11"/>
    </row>
    <row r="48" spans="1:10" s="4" customFormat="1" ht="21.75" customHeight="1">
      <c r="A48" s="21" t="s">
        <v>33</v>
      </c>
      <c r="B48" s="22" t="s">
        <v>32</v>
      </c>
      <c r="C48" s="23">
        <v>57000</v>
      </c>
      <c r="D48" s="30">
        <v>57000</v>
      </c>
      <c r="E48" s="30">
        <v>12000</v>
      </c>
      <c r="F48" s="29">
        <v>16700</v>
      </c>
      <c r="G48" s="23">
        <f>F48/C48*100</f>
        <v>29.298245614035089</v>
      </c>
      <c r="H48" s="23">
        <f t="shared" si="2"/>
        <v>29.298245614035089</v>
      </c>
      <c r="I48" s="23">
        <f t="shared" si="3"/>
        <v>139.16666666666666</v>
      </c>
      <c r="J48" s="11"/>
    </row>
    <row r="49" spans="1:10" s="4" customFormat="1" ht="42.75" customHeight="1">
      <c r="A49" s="21" t="s">
        <v>31</v>
      </c>
      <c r="B49" s="22" t="s">
        <v>30</v>
      </c>
      <c r="C49" s="23">
        <v>60000</v>
      </c>
      <c r="D49" s="30">
        <v>60000</v>
      </c>
      <c r="E49" s="30">
        <v>15000</v>
      </c>
      <c r="F49" s="29">
        <v>0</v>
      </c>
      <c r="G49" s="23">
        <f>F49/C49*100</f>
        <v>0</v>
      </c>
      <c r="H49" s="23">
        <f t="shared" si="2"/>
        <v>0</v>
      </c>
      <c r="I49" s="23">
        <f t="shared" si="3"/>
        <v>0</v>
      </c>
      <c r="J49" s="11"/>
    </row>
    <row r="50" spans="1:10" s="4" customFormat="1" ht="53.25" customHeight="1">
      <c r="A50" s="21" t="s">
        <v>29</v>
      </c>
      <c r="B50" s="22" t="s">
        <v>28</v>
      </c>
      <c r="C50" s="23">
        <v>1250000</v>
      </c>
      <c r="D50" s="30">
        <v>1250000</v>
      </c>
      <c r="E50" s="30">
        <v>321990</v>
      </c>
      <c r="F50" s="29">
        <v>2018094.21</v>
      </c>
      <c r="G50" s="23">
        <f>F50/C50*100</f>
        <v>161.44753679999999</v>
      </c>
      <c r="H50" s="23">
        <f t="shared" si="2"/>
        <v>161.44753679999999</v>
      </c>
      <c r="I50" s="23">
        <f t="shared" si="3"/>
        <v>626.75679679493146</v>
      </c>
      <c r="J50" s="11"/>
    </row>
    <row r="51" spans="1:10" s="4" customFormat="1" ht="21.75" customHeight="1">
      <c r="A51" s="21" t="s">
        <v>27</v>
      </c>
      <c r="B51" s="22" t="s">
        <v>26</v>
      </c>
      <c r="C51" s="23">
        <v>15342000</v>
      </c>
      <c r="D51" s="30">
        <v>15342000</v>
      </c>
      <c r="E51" s="30">
        <v>3748780</v>
      </c>
      <c r="F51" s="29">
        <v>4375511.0599999996</v>
      </c>
      <c r="G51" s="23">
        <f>F51/C51*100</f>
        <v>28.519821796375961</v>
      </c>
      <c r="H51" s="23">
        <f t="shared" si="2"/>
        <v>28.519821796375961</v>
      </c>
      <c r="I51" s="23">
        <f t="shared" si="3"/>
        <v>116.71826727628721</v>
      </c>
      <c r="J51" s="11"/>
    </row>
    <row r="52" spans="1:10" ht="12.75" customHeight="1">
      <c r="A52" s="18" t="s">
        <v>25</v>
      </c>
      <c r="B52" s="19" t="s">
        <v>24</v>
      </c>
      <c r="C52" s="20">
        <v>565000</v>
      </c>
      <c r="D52" s="20">
        <v>565000</v>
      </c>
      <c r="E52" s="35">
        <f>E53+E54</f>
        <v>141240</v>
      </c>
      <c r="F52" s="31">
        <v>925741.72</v>
      </c>
      <c r="G52" s="24">
        <f>F52/C52*100</f>
        <v>163.84809203539822</v>
      </c>
      <c r="H52" s="24">
        <f t="shared" si="2"/>
        <v>163.84809203539822</v>
      </c>
      <c r="I52" s="24">
        <f t="shared" si="3"/>
        <v>655.43877088643444</v>
      </c>
      <c r="J52" s="11"/>
    </row>
    <row r="53" spans="1:10" s="4" customFormat="1" ht="12.75" customHeight="1">
      <c r="A53" s="21" t="s">
        <v>23</v>
      </c>
      <c r="B53" s="22" t="s">
        <v>22</v>
      </c>
      <c r="C53" s="23">
        <v>0</v>
      </c>
      <c r="D53" s="23">
        <v>0</v>
      </c>
      <c r="E53" s="30">
        <v>0</v>
      </c>
      <c r="F53" s="29">
        <v>867831.17</v>
      </c>
      <c r="G53" s="23"/>
      <c r="H53" s="23"/>
      <c r="I53" s="23"/>
      <c r="J53" s="11"/>
    </row>
    <row r="54" spans="1:10" s="4" customFormat="1" ht="12.75" customHeight="1">
      <c r="A54" s="21" t="s">
        <v>21</v>
      </c>
      <c r="B54" s="22" t="s">
        <v>20</v>
      </c>
      <c r="C54" s="23">
        <v>565000</v>
      </c>
      <c r="D54" s="23">
        <v>565000</v>
      </c>
      <c r="E54" s="30">
        <v>141240</v>
      </c>
      <c r="F54" s="29">
        <v>57910.55</v>
      </c>
      <c r="G54" s="23">
        <f>F54/C54*100</f>
        <v>10.249654867256638</v>
      </c>
      <c r="H54" s="23">
        <f t="shared" si="2"/>
        <v>10.249654867256638</v>
      </c>
      <c r="I54" s="23">
        <f t="shared" si="3"/>
        <v>41.00152223166242</v>
      </c>
      <c r="J54" s="11"/>
    </row>
    <row r="55" spans="1:10" ht="12.75" customHeight="1">
      <c r="A55" s="15" t="s">
        <v>19</v>
      </c>
      <c r="B55" s="16" t="s">
        <v>18</v>
      </c>
      <c r="C55" s="17">
        <f>C56+C61+C63</f>
        <v>3812061300</v>
      </c>
      <c r="D55" s="17">
        <f>D56+D61+D63</f>
        <v>3847015800</v>
      </c>
      <c r="E55" s="17">
        <f>E56+E61+E63</f>
        <v>881710102.36000001</v>
      </c>
      <c r="F55" s="17">
        <f>F56+F61+F63</f>
        <v>880847251.49000001</v>
      </c>
      <c r="G55" s="17">
        <f>F55/C55*100</f>
        <v>23.106849081624159</v>
      </c>
      <c r="H55" s="17">
        <f t="shared" si="2"/>
        <v>22.896897160911063</v>
      </c>
      <c r="I55" s="17">
        <f t="shared" si="3"/>
        <v>99.902138937992149</v>
      </c>
      <c r="J55" s="11"/>
    </row>
    <row r="56" spans="1:10" ht="21.75" customHeight="1">
      <c r="A56" s="18" t="s">
        <v>17</v>
      </c>
      <c r="B56" s="19" t="s">
        <v>16</v>
      </c>
      <c r="C56" s="20">
        <f>C57+C58+C59+C60</f>
        <v>3811811300</v>
      </c>
      <c r="D56" s="20">
        <f>D57+D58+D59+D60</f>
        <v>3846765800</v>
      </c>
      <c r="E56" s="20">
        <f>E57+E58+E59+E60</f>
        <v>881710102.36000001</v>
      </c>
      <c r="F56" s="20">
        <f>F57+F58+F59+F60</f>
        <v>881710102.36000001</v>
      </c>
      <c r="G56" s="24">
        <f>F56/C56*100</f>
        <v>23.131000801639892</v>
      </c>
      <c r="H56" s="24">
        <f t="shared" si="2"/>
        <v>22.920815776203479</v>
      </c>
      <c r="I56" s="24">
        <f t="shared" si="3"/>
        <v>100</v>
      </c>
      <c r="J56" s="11"/>
    </row>
    <row r="57" spans="1:10" s="4" customFormat="1" ht="21.75" customHeight="1">
      <c r="A57" s="21" t="s">
        <v>15</v>
      </c>
      <c r="B57" s="22" t="s">
        <v>14</v>
      </c>
      <c r="C57" s="23">
        <v>34748600</v>
      </c>
      <c r="D57" s="23"/>
      <c r="E57" s="23"/>
      <c r="F57" s="23"/>
      <c r="G57" s="23"/>
      <c r="H57" s="23"/>
      <c r="I57" s="23"/>
      <c r="J57" s="11"/>
    </row>
    <row r="58" spans="1:10" s="4" customFormat="1" ht="21.75" customHeight="1">
      <c r="A58" s="21" t="s">
        <v>13</v>
      </c>
      <c r="B58" s="22" t="s">
        <v>12</v>
      </c>
      <c r="C58" s="23">
        <v>886285200</v>
      </c>
      <c r="D58" s="30">
        <v>884137000</v>
      </c>
      <c r="E58" s="29">
        <v>271787720.37</v>
      </c>
      <c r="F58" s="29">
        <v>271787720.37</v>
      </c>
      <c r="G58" s="23">
        <f>F58/C58*100</f>
        <v>30.665943690586282</v>
      </c>
      <c r="H58" s="23">
        <f t="shared" si="2"/>
        <v>30.740453161670644</v>
      </c>
      <c r="I58" s="23">
        <f t="shared" si="3"/>
        <v>100</v>
      </c>
      <c r="J58" s="11"/>
    </row>
    <row r="59" spans="1:10" s="4" customFormat="1" ht="12.75" customHeight="1">
      <c r="A59" s="21" t="s">
        <v>11</v>
      </c>
      <c r="B59" s="22" t="s">
        <v>10</v>
      </c>
      <c r="C59" s="23">
        <v>2889093700</v>
      </c>
      <c r="D59" s="30">
        <v>2954137700</v>
      </c>
      <c r="E59" s="29">
        <v>604480581.99000001</v>
      </c>
      <c r="F59" s="29">
        <v>604480581.99000001</v>
      </c>
      <c r="G59" s="23">
        <f>F59/C59*100</f>
        <v>20.922844488913601</v>
      </c>
      <c r="H59" s="23">
        <f t="shared" si="2"/>
        <v>20.462166742938219</v>
      </c>
      <c r="I59" s="23">
        <f t="shared" si="3"/>
        <v>100</v>
      </c>
      <c r="J59" s="11"/>
    </row>
    <row r="60" spans="1:10" s="4" customFormat="1" ht="12.75" customHeight="1">
      <c r="A60" s="21" t="s">
        <v>9</v>
      </c>
      <c r="B60" s="22" t="s">
        <v>8</v>
      </c>
      <c r="C60" s="23">
        <v>1683800</v>
      </c>
      <c r="D60" s="30">
        <v>8491100</v>
      </c>
      <c r="E60" s="29">
        <v>5441800</v>
      </c>
      <c r="F60" s="29">
        <v>5441800</v>
      </c>
      <c r="G60" s="23">
        <f>F60/C60*100</f>
        <v>323.18565150255375</v>
      </c>
      <c r="H60" s="23">
        <f t="shared" si="2"/>
        <v>64.088280670348951</v>
      </c>
      <c r="I60" s="23">
        <f t="shared" si="3"/>
        <v>100</v>
      </c>
      <c r="J60" s="11"/>
    </row>
    <row r="61" spans="1:10" ht="12.75" customHeight="1">
      <c r="A61" s="18" t="s">
        <v>7</v>
      </c>
      <c r="B61" s="19" t="s">
        <v>6</v>
      </c>
      <c r="C61" s="20">
        <v>250000</v>
      </c>
      <c r="D61" s="20">
        <v>250000</v>
      </c>
      <c r="E61" s="32">
        <v>0</v>
      </c>
      <c r="F61" s="32">
        <v>0</v>
      </c>
      <c r="G61" s="24">
        <f>F61/C61*100</f>
        <v>0</v>
      </c>
      <c r="H61" s="24">
        <f t="shared" si="2"/>
        <v>0</v>
      </c>
      <c r="I61" s="24"/>
      <c r="J61" s="11"/>
    </row>
    <row r="62" spans="1:10" s="4" customFormat="1" ht="12.75" customHeight="1">
      <c r="A62" s="21" t="s">
        <v>5</v>
      </c>
      <c r="B62" s="22" t="s">
        <v>4</v>
      </c>
      <c r="C62" s="23">
        <v>250000</v>
      </c>
      <c r="D62" s="23">
        <v>250000</v>
      </c>
      <c r="E62" s="33">
        <v>0</v>
      </c>
      <c r="F62" s="33">
        <v>0</v>
      </c>
      <c r="G62" s="23">
        <f>F62/C62*100</f>
        <v>0</v>
      </c>
      <c r="H62" s="23">
        <f t="shared" si="2"/>
        <v>0</v>
      </c>
      <c r="I62" s="23"/>
      <c r="J62" s="11"/>
    </row>
    <row r="63" spans="1:10" ht="32.25" customHeight="1">
      <c r="A63" s="18" t="s">
        <v>3</v>
      </c>
      <c r="B63" s="19" t="s">
        <v>2</v>
      </c>
      <c r="C63" s="20">
        <v>0</v>
      </c>
      <c r="D63" s="20">
        <v>0</v>
      </c>
      <c r="E63" s="32">
        <v>0</v>
      </c>
      <c r="F63" s="31">
        <v>-862850.87</v>
      </c>
      <c r="G63" s="24"/>
      <c r="H63" s="24">
        <v>0</v>
      </c>
      <c r="I63" s="24">
        <v>0</v>
      </c>
      <c r="J63" s="11"/>
    </row>
    <row r="64" spans="1:10" s="4" customFormat="1" ht="32.25" customHeight="1">
      <c r="A64" s="21" t="s">
        <v>1</v>
      </c>
      <c r="B64" s="22" t="s">
        <v>0</v>
      </c>
      <c r="C64" s="23">
        <v>0</v>
      </c>
      <c r="D64" s="23">
        <v>0</v>
      </c>
      <c r="E64" s="33">
        <v>0</v>
      </c>
      <c r="F64" s="29">
        <v>-862850.87</v>
      </c>
      <c r="G64" s="23"/>
      <c r="H64" s="23">
        <v>0</v>
      </c>
      <c r="I64" s="23">
        <v>0</v>
      </c>
      <c r="J64" s="11"/>
    </row>
    <row r="65" spans="1:10" ht="12.75" customHeight="1">
      <c r="A65" s="25"/>
      <c r="B65" s="26" t="s">
        <v>116</v>
      </c>
      <c r="C65" s="27">
        <f>C7+C55</f>
        <v>6878213700</v>
      </c>
      <c r="D65" s="27">
        <f>D7+D55</f>
        <v>6913168200</v>
      </c>
      <c r="E65" s="27">
        <f>E7+E55</f>
        <v>1630129515.3600001</v>
      </c>
      <c r="F65" s="27">
        <f>F7+F55</f>
        <v>1664377065.6100001</v>
      </c>
      <c r="G65" s="17">
        <f>F65/C65*100</f>
        <v>24.197809754151724</v>
      </c>
      <c r="H65" s="17">
        <f t="shared" si="2"/>
        <v>24.07546030212313</v>
      </c>
      <c r="I65" s="17">
        <f t="shared" si="3"/>
        <v>102.1009097698864</v>
      </c>
      <c r="J65" s="3"/>
    </row>
    <row r="66" spans="1:10" ht="11.25" customHeight="1">
      <c r="A66" s="7"/>
      <c r="B66" s="7"/>
      <c r="C66" s="7"/>
      <c r="D66" s="6"/>
      <c r="E66" s="6"/>
      <c r="F66" s="6"/>
      <c r="G66" s="6"/>
      <c r="H66" s="6"/>
      <c r="I66" s="6"/>
      <c r="J66" s="2"/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2018-10-25T03:47:27Z</cp:lastPrinted>
  <dcterms:created xsi:type="dcterms:W3CDTF">2018-10-22T06:13:22Z</dcterms:created>
  <dcterms:modified xsi:type="dcterms:W3CDTF">2018-10-25T10:46:08Z</dcterms:modified>
</cp:coreProperties>
</file>