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3820" windowHeight="12405"/>
  </bookViews>
  <sheets>
    <sheet name="Вып.плана._4" sheetId="2" r:id="rId1"/>
  </sheets>
  <calcPr calcId="125725"/>
</workbook>
</file>

<file path=xl/calcChain.xml><?xml version="1.0" encoding="utf-8"?>
<calcChain xmlns="http://schemas.openxmlformats.org/spreadsheetml/2006/main">
  <c r="I8" i="2"/>
  <c r="I9"/>
  <c r="I10"/>
  <c r="I11"/>
  <c r="I12"/>
  <c r="I13"/>
  <c r="I14"/>
  <c r="I15"/>
  <c r="I16"/>
  <c r="I17"/>
  <c r="I18"/>
  <c r="I19"/>
  <c r="I20"/>
  <c r="I21"/>
  <c r="I22"/>
  <c r="I25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8"/>
  <c r="I49"/>
  <c r="I50"/>
  <c r="I52"/>
  <c r="I53"/>
  <c r="I55"/>
  <c r="I56"/>
  <c r="I57"/>
  <c r="I58"/>
  <c r="I59"/>
  <c r="I60"/>
  <c r="I61"/>
  <c r="I62"/>
  <c r="I63"/>
  <c r="I66"/>
  <c r="I7"/>
  <c r="H8"/>
  <c r="H9"/>
  <c r="H10"/>
  <c r="H11"/>
  <c r="H12"/>
  <c r="H13"/>
  <c r="H14"/>
  <c r="H15"/>
  <c r="H16"/>
  <c r="H17"/>
  <c r="H18"/>
  <c r="H19"/>
  <c r="H20"/>
  <c r="H21"/>
  <c r="H22"/>
  <c r="H25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8"/>
  <c r="H49"/>
  <c r="H50"/>
  <c r="H52"/>
  <c r="H53"/>
  <c r="H55"/>
  <c r="H56"/>
  <c r="H57"/>
  <c r="H58"/>
  <c r="H59"/>
  <c r="H60"/>
  <c r="H61"/>
  <c r="H62"/>
  <c r="H63"/>
  <c r="H66"/>
  <c r="H7"/>
  <c r="E57"/>
  <c r="E56"/>
  <c r="E66" s="1"/>
  <c r="D66"/>
  <c r="D56"/>
  <c r="D57"/>
  <c r="F66"/>
  <c r="G8"/>
  <c r="G9"/>
  <c r="G10"/>
  <c r="G11"/>
  <c r="G12"/>
  <c r="G13"/>
  <c r="G14"/>
  <c r="G15"/>
  <c r="G16"/>
  <c r="G17"/>
  <c r="G18"/>
  <c r="G19"/>
  <c r="G20"/>
  <c r="G21"/>
  <c r="G22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8"/>
  <c r="G49"/>
  <c r="G50"/>
  <c r="G52"/>
  <c r="G53"/>
  <c r="G55"/>
  <c r="G59"/>
  <c r="G60"/>
  <c r="G61"/>
  <c r="G62"/>
  <c r="G63"/>
  <c r="G7"/>
  <c r="C57"/>
  <c r="C56" s="1"/>
  <c r="G56" s="1"/>
  <c r="G57" l="1"/>
  <c r="C66"/>
  <c r="G66" s="1"/>
</calcChain>
</file>

<file path=xl/sharedStrings.xml><?xml version="1.0" encoding="utf-8"?>
<sst xmlns="http://schemas.openxmlformats.org/spreadsheetml/2006/main" count="128" uniqueCount="128">
  <si>
    <t>Возврат остатков субсидий, субвенций и иных межбюджетных трансфертов, имеющих целевое назначение, прошлых лет из бюджетов государственных внебюджетных фондов</t>
  </si>
  <si>
    <t>000.2.19.06.000.00.0000.151</t>
  </si>
  <si>
    <t>ВОЗВРАТ ОСТАТКОВ СУБСИДИЙ, СУБВЕНЦИЙ И ИНЫХ МЕЖБЮДЖЕТНЫХ ТРАНСФЕРТОВ, ИМЕЮЩИХ ЦЕЛЕВОЕ НАЗНАЧЕНИЕ, ПРОШЛЫХ ЛЕТ</t>
  </si>
  <si>
    <t>000.2.19.00.000.00.0000.000</t>
  </si>
  <si>
    <t>Прочие безвозмездные поступления в бюджеты городских округов</t>
  </si>
  <si>
    <t>000.2.07.04.000.04.0000.180</t>
  </si>
  <si>
    <t>ПРОЧИЕ БЕЗВОЗМЕЗДНЫЕ ПОСТУПЛЕНИЯ</t>
  </si>
  <si>
    <t>000.2.07.00.000.00.0000.000</t>
  </si>
  <si>
    <t>Иные межбюджетные трансферты</t>
  </si>
  <si>
    <t>000.2.02.40.000.00.0000.151</t>
  </si>
  <si>
    <t>Субвенции бюджетам бюджетной системы Российской Федерации</t>
  </si>
  <si>
    <t>000.2.02.30.000.00.0000.151</t>
  </si>
  <si>
    <t>Субсидии бюджетам бюджетной системы Российской Федерации (межбюджетные субсидии)</t>
  </si>
  <si>
    <t>000.2.02.20.000.00.0000.151</t>
  </si>
  <si>
    <t>Дотации бюджетам субъектов Российской Федерации и муниципальных образований</t>
  </si>
  <si>
    <t>000.2.02.10.000.00.0000.151</t>
  </si>
  <si>
    <t>БЕЗВОЗМЕЗДНЫЕ ПОСТУПЛЕНИЯ ОТ ДРУГИХ БЮДЖЕТОВ БЮДЖЕТНОЙ СИСТЕМЫ РОССИЙСКОЙ ФЕДЕРАЦИИ</t>
  </si>
  <si>
    <t>000.2.02.00.000.00.0000.000</t>
  </si>
  <si>
    <t xml:space="preserve">БЕЗВОЗМЕЗДНЫЕ ПОСТУПЛЕНИЯ </t>
  </si>
  <si>
    <t>000.2.00.00.000.00.0000.000</t>
  </si>
  <si>
    <t>Прочие неналоговые доходы</t>
  </si>
  <si>
    <t>000.1.17.05.000.00.0000.180</t>
  </si>
  <si>
    <t>Невыясненные поступления</t>
  </si>
  <si>
    <t>000.1.17.01.000.00.0000.180</t>
  </si>
  <si>
    <t>ПРОЧИЕ НЕНАЛОГОВЫЕ ДОХОДЫ</t>
  </si>
  <si>
    <t>000.1.17.00.000.00.0000.000</t>
  </si>
  <si>
    <t>Прочие поступления от денежных взысканий (штрафов) и иных сумм в возмещение ущерба</t>
  </si>
  <si>
    <t>000.1.16.90.000.00.0000.140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</si>
  <si>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</si>
  <si>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000.1.16.43.000.01.0000.140</t>
  </si>
  <si>
    <t>Поступления сумм в возмещение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</si>
  <si>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>000.1.16.37.000.00.0000.140</t>
  </si>
  <si>
    <t>Суммы по искам о возмещении вреда, причиненного окружающей среде</t>
  </si>
  <si>
    <t>000.1.16.35.000.00.0000.140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</si>
  <si>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</si>
  <si>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000.1.16.33.000.00.0000.140</t>
  </si>
  <si>
    <t>Денежные взыскания (штрафы) за правонарушения в области дорожного движения</t>
  </si>
  <si>
    <t>000.1.16.30.000.01.0000.140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</si>
  <si>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</si>
  <si>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000.1.16.28.000.01.0000.140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</si>
  <si>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</si>
  <si>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000.1.16.25.000.00.0000.140</t>
  </si>
  <si>
    <t>Доходы от возмещения ущерба при возникновении страховых случаев</t>
  </si>
  <si>
    <t>000.1.16.23.000.00.0000.140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</si>
  <si>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</si>
  <si>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000.1.16.21.000.00.0000.140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</si>
  <si>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</si>
  <si>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000.1.16.08.000.01.0000.140</t>
  </si>
  <si>
    <t>Денежные взыскания (штрафы) за нарушение законодательства о применении контрольно- кассовой техники при осуществлении наличных денежных расчетов и (или) расчетов с использованием платежных карт</t>
  </si>
  <si>
    <t>000.1.16.06.000.01.0000.140</t>
  </si>
  <si>
    <t>Денежные взыскания (штрафы) за нарушение законодательства о налогах и сборах</t>
  </si>
  <si>
    <t>000.1.16.03.000.00.0000.140</t>
  </si>
  <si>
    <t>ШТРАФЫ, САНКЦИИ, ВОЗМЕЩЕНИЕ УЩЕРБА</t>
  </si>
  <si>
    <t>000.1.16.00.000.00.0000.000</t>
  </si>
  <si>
    <t>Доходы от продажи земельных участков, находящихся в государственной и муниципальной собственности</t>
  </si>
  <si>
    <t>000.1.14.06.000.00.0000.430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</si>
  <si>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</si>
  <si>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000.1.14.02.000.00.0000.000</t>
  </si>
  <si>
    <t>Доходы от продажи квартир</t>
  </si>
  <si>
    <t>000.1.14.01.000.00.0000.410</t>
  </si>
  <si>
    <t>ДОХОДЫ ОТ ПРОДАЖИ МАТЕРИАЛЬНЫХ И НЕМАТЕРИАЛЬНЫХ АКТИВОВ</t>
  </si>
  <si>
    <t>000.1.14.00.000.00.0000.000</t>
  </si>
  <si>
    <t>Доходы от компенсации затрат государства</t>
  </si>
  <si>
    <t>000.1.13.02.000.00.0000.130</t>
  </si>
  <si>
    <t>ДОХОДЫ ОТ ОКАЗАНИЯ ПЛАТНЫХ УСЛУГ (РАБОТ) И КОМПЕНСАЦИИ ЗАТРАТ ГОСУДАРСТВА</t>
  </si>
  <si>
    <t>000.1.13.00.000.00.0000.000</t>
  </si>
  <si>
    <t>Плата за негативное воздействие на окружающую среду</t>
  </si>
  <si>
    <t>000.1.12.01.000.01.0000.120</t>
  </si>
  <si>
    <t>ПЛАТЕЖИ ПРИ ПОЛЬЗОВАНИИ ПРИРОДНЫМИ РЕСУРСАМИ</t>
  </si>
  <si>
    <t>000.1.12.00.000.00.0000.000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</si>
  <si>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</si>
  <si>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000.1.11.09.000.00.0000.120</t>
  </si>
  <si>
    <t>Платежи от государственных и муниципальных унитарных предприятий</t>
  </si>
  <si>
    <t>000.1.11.07.000.00.0000.120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</si>
  <si>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</si>
  <si>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000.1.11.05.000.00.0000.120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</si>
  <si>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</si>
  <si>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000.1.11.01.000.00.0000.120</t>
  </si>
  <si>
    <t>ДОХОДЫ ОТ ИСПОЛЬЗОВАНИЯ ИМУЩЕСТВА, НАХОДЯЩЕГОСЯ В ГОСУДАРСТВЕННОЙ И МУНИЦИПАЛЬНОЙ СОБСТВЕННОСТИ</t>
  </si>
  <si>
    <t>000.1.11.00.000.00.0000.000</t>
  </si>
  <si>
    <t>Прочие налоги и сборы (по отмененным местным налогам и сборам)</t>
  </si>
  <si>
    <t>000.1.09.07.000.00.0000.110</t>
  </si>
  <si>
    <t>ЗАДОЛЖЕННОСТЬ И ПЕРЕРАСЧЕТЫ ПО ОТМЕНЕННЫМ НАЛОГАМ, СБОРАМ И ИНЫМ ОБЯЗАТЕЛЬНЫМ ПЛАТЕЖАМ</t>
  </si>
  <si>
    <t>000.1.09.00.000.00.0000.000</t>
  </si>
  <si>
    <t>Государственная пошлина за государственную регистрацию, а также за совершение прочих юридически значимых действий</t>
  </si>
  <si>
    <t>000.1.08.07.000.01.0000.110</t>
  </si>
  <si>
    <t>Государственная пошлина по делам, рассматриваемым в судах общей юрисдикции, мировыми судьями</t>
  </si>
  <si>
    <t>000.1.08.03.000.01.0000.110</t>
  </si>
  <si>
    <t>ГОСУДАРСТВЕННАЯ ПОШЛИНА</t>
  </si>
  <si>
    <t>000.1.08.00.000.00.0000.000</t>
  </si>
  <si>
    <t>Земельный налог</t>
  </si>
  <si>
    <t>000.1.06.06.000.00.0000.110</t>
  </si>
  <si>
    <t>Налог на имущество физических лиц</t>
  </si>
  <si>
    <t>000.1.06.01.000.00.0000.110</t>
  </si>
  <si>
    <t>НАЛОГИ НА ИМУЩЕСТВО</t>
  </si>
  <si>
    <t>000.1.06.00.000.00.0000.000</t>
  </si>
  <si>
    <t>Налог, взимаемый в связи с применением патентной системы налогообложения</t>
  </si>
  <si>
    <t>000.1.05.04.000.02.0000.110</t>
  </si>
  <si>
    <t>Единый сельскохозяйственный налог</t>
  </si>
  <si>
    <t>000.1.05.03.000.01.0000.110</t>
  </si>
  <si>
    <t>Единый налог на вмененный доход для отдельных видов деятельности</t>
  </si>
  <si>
    <t>000.1.05.02.000.02.0000.110</t>
  </si>
  <si>
    <t>Налог, взимаемый в связи с применением упрощенной системы налогообложения</t>
  </si>
  <si>
    <t>000.1.05.01.000.00.0000.110</t>
  </si>
  <si>
    <t>НАЛОГИ НА СОВОКУПНЫЙ ДОХОД</t>
  </si>
  <si>
    <t>000.1.05.00.000.00.0000.000</t>
  </si>
  <si>
    <t>Акцизы по подакцизным товарам (продукции), производимым на территории Российской Федерации</t>
  </si>
  <si>
    <t>000.1.03.02.000.01.0000.110</t>
  </si>
  <si>
    <t>НАЛОГИ НА ТОВАРЫ (РАБОТЫ, УСЛУГИ), РЕАЛИЗУЕМЫЕ НА ТЕРРИТОРИИ РОССИЙСКОЙ ФЕДЕРАЦИИ</t>
  </si>
  <si>
    <t>000.1.03.00.000.00.0000.000</t>
  </si>
  <si>
    <t>Налог на доходы физических лиц</t>
  </si>
  <si>
    <t>000.1.01.02.000.01.0000.110</t>
  </si>
  <si>
    <t>НАЛОГИ НА ПРИБЫЛЬ, ДОХОДЫ</t>
  </si>
  <si>
    <t>000.1.01.00.000.00.0000.000</t>
  </si>
  <si>
    <t xml:space="preserve">НАЛОГОВЫЕ И НЕНАЛОГОВЫЕ ДОХОДЫ </t>
  </si>
  <si>
    <t>000.1.00.00.000.00.0000.000</t>
  </si>
  <si>
    <t>ВСЕГО</t>
  </si>
  <si>
    <t>Утвержденный план на 2018 год (РД от 31.05.2018 № 255-VI РД)</t>
  </si>
  <si>
    <t>% исполнения к утвержденному плану</t>
  </si>
  <si>
    <t>% исполнения к уточненному плану</t>
  </si>
  <si>
    <t>(рублей)</t>
  </si>
  <si>
    <t>000.1.16.45.000.01.0000.140</t>
  </si>
  <si>
    <t>Денежные взыскания (штрафы) за нарушения законодательства Российской Федерации о промышленной безопасности</t>
  </si>
  <si>
    <t>Исполнено за полугодие 2018 г.</t>
  </si>
  <si>
    <t>Сведения об исполнении бюджета города Ханты-Мансийска по доходам в разрезе видов доходов в сравнении с запланированными значениями за полугодие 2018 года</t>
  </si>
  <si>
    <t>План, установленный на полугодие 2018 год</t>
  </si>
  <si>
    <t>% исполнения к плану, установленному на полугодие 2018 г.</t>
  </si>
  <si>
    <t>Уточненный план на 2018 год</t>
  </si>
</sst>
</file>

<file path=xl/styles.xml><?xml version="1.0" encoding="utf-8"?>
<styleSheet xmlns="http://schemas.openxmlformats.org/spreadsheetml/2006/main">
  <numFmts count="2">
    <numFmt numFmtId="164" formatCode="#,##0.00;[Red]\-#,##0.00"/>
    <numFmt numFmtId="165" formatCode="#,##0.00;[Red]\-#,##0.00;0.00"/>
  </numFmts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5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0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1" fillId="0" borderId="0" xfId="1" applyFill="1"/>
    <xf numFmtId="0" fontId="4" fillId="0" borderId="0" xfId="1" applyNumberFormat="1" applyFont="1" applyFill="1" applyAlignment="1" applyProtection="1">
      <alignment horizontal="centerContinuous"/>
      <protection hidden="1"/>
    </xf>
    <xf numFmtId="0" fontId="4" fillId="0" borderId="0" xfId="1" applyFont="1" applyProtection="1">
      <protection hidden="1"/>
    </xf>
    <xf numFmtId="0" fontId="5" fillId="0" borderId="0" xfId="1" applyNumberFormat="1" applyFont="1" applyFill="1" applyAlignment="1" applyProtection="1">
      <protection hidden="1"/>
    </xf>
    <xf numFmtId="0" fontId="4" fillId="0" borderId="0" xfId="1" applyFont="1"/>
    <xf numFmtId="0" fontId="6" fillId="0" borderId="0" xfId="1" applyFont="1" applyAlignment="1" applyProtection="1">
      <alignment horizontal="right"/>
      <protection hidden="1"/>
    </xf>
    <xf numFmtId="0" fontId="4" fillId="0" borderId="0" xfId="1" applyNumberFormat="1" applyFont="1" applyFill="1" applyAlignment="1" applyProtection="1">
      <alignment horizontal="center"/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5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1" applyNumberFormat="1" applyFont="1" applyFill="1" applyBorder="1" applyAlignment="1" applyProtection="1">
      <alignment horizontal="centerContinuous" vertical="center" wrapText="1"/>
      <protection hidden="1"/>
    </xf>
    <xf numFmtId="0" fontId="5" fillId="0" borderId="2" xfId="1" applyNumberFormat="1" applyFont="1" applyFill="1" applyBorder="1" applyAlignment="1" applyProtection="1">
      <alignment vertical="center" wrapText="1"/>
      <protection hidden="1"/>
    </xf>
    <xf numFmtId="0" fontId="3" fillId="3" borderId="2" xfId="1" applyNumberFormat="1" applyFont="1" applyFill="1" applyBorder="1" applyAlignment="1" applyProtection="1">
      <alignment horizontal="center" vertical="center"/>
      <protection hidden="1"/>
    </xf>
    <xf numFmtId="0" fontId="3" fillId="3" borderId="2" xfId="1" applyNumberFormat="1" applyFont="1" applyFill="1" applyBorder="1" applyAlignment="1" applyProtection="1">
      <alignment horizontal="left" vertical="center" wrapText="1"/>
      <protection hidden="1"/>
    </xf>
    <xf numFmtId="165" fontId="3" fillId="3" borderId="2" xfId="1" applyNumberFormat="1" applyFont="1" applyFill="1" applyBorder="1" applyAlignment="1" applyProtection="1">
      <alignment horizontal="right" vertical="center"/>
      <protection hidden="1"/>
    </xf>
    <xf numFmtId="0" fontId="5" fillId="2" borderId="2" xfId="1" applyNumberFormat="1" applyFont="1" applyFill="1" applyBorder="1" applyAlignment="1" applyProtection="1">
      <alignment horizontal="center" vertical="center"/>
      <protection hidden="1"/>
    </xf>
    <xf numFmtId="0" fontId="5" fillId="2" borderId="2" xfId="1" applyNumberFormat="1" applyFont="1" applyFill="1" applyBorder="1" applyAlignment="1" applyProtection="1">
      <alignment horizontal="left" vertical="center" wrapText="1"/>
      <protection hidden="1"/>
    </xf>
    <xf numFmtId="165" fontId="5" fillId="2" borderId="2" xfId="1" applyNumberFormat="1" applyFont="1" applyFill="1" applyBorder="1" applyAlignment="1" applyProtection="1">
      <alignment horizontal="right" vertical="center"/>
      <protection hidden="1"/>
    </xf>
    <xf numFmtId="0" fontId="5" fillId="0" borderId="2" xfId="1" applyNumberFormat="1" applyFont="1" applyFill="1" applyBorder="1" applyAlignment="1" applyProtection="1">
      <alignment horizontal="center" vertical="center"/>
      <protection hidden="1"/>
    </xf>
    <xf numFmtId="0" fontId="5" fillId="0" borderId="2" xfId="1" applyNumberFormat="1" applyFont="1" applyFill="1" applyBorder="1" applyAlignment="1" applyProtection="1">
      <alignment horizontal="left" vertical="center" wrapText="1"/>
      <protection hidden="1"/>
    </xf>
    <xf numFmtId="165" fontId="5" fillId="0" borderId="2" xfId="1" applyNumberFormat="1" applyFont="1" applyFill="1" applyBorder="1" applyAlignment="1" applyProtection="1">
      <alignment horizontal="right" vertical="center"/>
      <protection hidden="1"/>
    </xf>
    <xf numFmtId="165" fontId="5" fillId="3" borderId="2" xfId="1" applyNumberFormat="1" applyFont="1" applyFill="1" applyBorder="1" applyAlignment="1" applyProtection="1">
      <alignment horizontal="right" vertical="center"/>
      <protection hidden="1"/>
    </xf>
    <xf numFmtId="0" fontId="5" fillId="3" borderId="2" xfId="1" applyNumberFormat="1" applyFont="1" applyFill="1" applyBorder="1" applyAlignment="1" applyProtection="1">
      <alignment horizontal="left" vertical="center"/>
      <protection hidden="1"/>
    </xf>
    <xf numFmtId="0" fontId="3" fillId="3" borderId="2" xfId="1" applyNumberFormat="1" applyFont="1" applyFill="1" applyBorder="1" applyAlignment="1" applyProtection="1">
      <alignment horizontal="left" vertical="center"/>
      <protection hidden="1"/>
    </xf>
    <xf numFmtId="164" fontId="3" fillId="3" borderId="2" xfId="1" applyNumberFormat="1" applyFont="1" applyFill="1" applyBorder="1" applyAlignment="1" applyProtection="1">
      <alignment horizontal="right" vertical="center"/>
      <protection hidden="1"/>
    </xf>
    <xf numFmtId="165" fontId="3" fillId="0" borderId="1" xfId="2" applyNumberFormat="1" applyFont="1" applyFill="1" applyBorder="1" applyAlignment="1" applyProtection="1">
      <alignment horizontal="right" vertical="center"/>
      <protection hidden="1"/>
    </xf>
    <xf numFmtId="165" fontId="5" fillId="0" borderId="1" xfId="2" applyNumberFormat="1" applyFont="1" applyFill="1" applyBorder="1" applyAlignment="1" applyProtection="1">
      <alignment horizontal="right" vertical="center"/>
      <protection hidden="1"/>
    </xf>
    <xf numFmtId="165" fontId="3" fillId="3" borderId="2" xfId="2" applyNumberFormat="1" applyFont="1" applyFill="1" applyBorder="1" applyAlignment="1" applyProtection="1">
      <alignment horizontal="right" vertical="center"/>
      <protection hidden="1"/>
    </xf>
    <xf numFmtId="165" fontId="5" fillId="2" borderId="2" xfId="2" applyNumberFormat="1" applyFont="1" applyFill="1" applyBorder="1" applyAlignment="1" applyProtection="1">
      <alignment horizontal="right" vertical="center"/>
      <protection hidden="1"/>
    </xf>
    <xf numFmtId="165" fontId="5" fillId="0" borderId="2" xfId="2" applyNumberFormat="1" applyFont="1" applyFill="1" applyBorder="1" applyAlignment="1" applyProtection="1">
      <alignment horizontal="right" vertical="center"/>
      <protection hidden="1"/>
    </xf>
    <xf numFmtId="0" fontId="5" fillId="0" borderId="2" xfId="2" applyNumberFormat="1" applyFont="1" applyFill="1" applyBorder="1" applyAlignment="1" applyProtection="1">
      <alignment horizontal="center" vertical="center"/>
      <protection hidden="1"/>
    </xf>
    <xf numFmtId="0" fontId="5" fillId="0" borderId="2" xfId="2" applyNumberFormat="1" applyFont="1" applyFill="1" applyBorder="1" applyAlignment="1" applyProtection="1">
      <alignment horizontal="left" vertical="center" wrapText="1"/>
      <protection hidden="1"/>
    </xf>
    <xf numFmtId="165" fontId="3" fillId="2" borderId="2" xfId="2" applyNumberFormat="1" applyFont="1" applyFill="1" applyBorder="1" applyAlignment="1" applyProtection="1">
      <alignment horizontal="right" vertical="center"/>
      <protection hidden="1"/>
    </xf>
    <xf numFmtId="165" fontId="3" fillId="2" borderId="2" xfId="2" applyNumberFormat="1" applyFont="1" applyFill="1" applyBorder="1" applyAlignment="1" applyProtection="1">
      <alignment horizontal="right" vertical="center"/>
      <protection hidden="1"/>
    </xf>
    <xf numFmtId="165" fontId="3" fillId="3" borderId="1" xfId="2" applyNumberFormat="1" applyFont="1" applyFill="1" applyBorder="1" applyAlignment="1" applyProtection="1">
      <alignment horizontal="right" vertical="center"/>
      <protection hidden="1"/>
    </xf>
    <xf numFmtId="165" fontId="5" fillId="2" borderId="1" xfId="2" applyNumberFormat="1" applyFont="1" applyFill="1" applyBorder="1" applyAlignment="1" applyProtection="1">
      <alignment horizontal="right" vertical="center"/>
      <protection hidden="1"/>
    </xf>
    <xf numFmtId="0" fontId="7" fillId="0" borderId="0" xfId="1" applyNumberFormat="1" applyFont="1" applyFill="1" applyAlignment="1" applyProtection="1">
      <alignment horizontal="center" wrapText="1"/>
      <protection hidden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"/>
  <sheetViews>
    <sheetView showGridLines="0" tabSelected="1" workbookViewId="0">
      <selection activeCell="K13" sqref="K13"/>
    </sheetView>
  </sheetViews>
  <sheetFormatPr defaultColWidth="9.140625" defaultRowHeight="12.75"/>
  <cols>
    <col min="1" max="1" width="21.140625" style="8" customWidth="1"/>
    <col min="2" max="2" width="57.140625" style="8" customWidth="1"/>
    <col min="3" max="3" width="17.28515625" style="8" customWidth="1"/>
    <col min="4" max="4" width="13" style="8" customWidth="1"/>
    <col min="5" max="5" width="14.140625" style="8" customWidth="1"/>
    <col min="6" max="9" width="13" style="8" customWidth="1"/>
    <col min="10" max="10" width="15.140625" style="1" customWidth="1"/>
    <col min="11" max="232" width="9.140625" style="1" customWidth="1"/>
    <col min="233" max="16384" width="9.140625" style="1"/>
  </cols>
  <sheetData>
    <row r="1" spans="1:10" ht="16.5" customHeight="1">
      <c r="A1" s="5"/>
      <c r="B1" s="5"/>
      <c r="C1" s="5"/>
      <c r="D1" s="6"/>
      <c r="E1" s="6"/>
      <c r="F1" s="6"/>
      <c r="G1" s="6"/>
      <c r="H1" s="6"/>
      <c r="I1" s="6"/>
      <c r="J1" s="2"/>
    </row>
    <row r="2" spans="1:10" ht="16.5" customHeight="1">
      <c r="A2" s="39" t="s">
        <v>124</v>
      </c>
      <c r="B2" s="39"/>
      <c r="C2" s="39"/>
      <c r="D2" s="39"/>
      <c r="E2" s="39"/>
      <c r="F2" s="39"/>
      <c r="G2" s="39"/>
      <c r="H2" s="39"/>
      <c r="I2" s="39"/>
      <c r="J2" s="2"/>
    </row>
    <row r="3" spans="1:10" ht="14.25" customHeight="1">
      <c r="A3" s="39"/>
      <c r="B3" s="39"/>
      <c r="C3" s="39"/>
      <c r="D3" s="39"/>
      <c r="E3" s="39"/>
      <c r="F3" s="39"/>
      <c r="G3" s="39"/>
      <c r="H3" s="39"/>
      <c r="I3" s="39"/>
      <c r="J3" s="2"/>
    </row>
    <row r="4" spans="1:10" ht="14.25" customHeight="1">
      <c r="A4" s="10"/>
      <c r="B4" s="10"/>
      <c r="C4" s="10"/>
      <c r="D4" s="10"/>
      <c r="E4" s="10"/>
      <c r="F4" s="10"/>
      <c r="G4" s="10"/>
      <c r="H4" s="10"/>
      <c r="I4" s="10"/>
      <c r="J4" s="2"/>
    </row>
    <row r="5" spans="1:10" ht="21.75" customHeight="1">
      <c r="A5" s="7"/>
      <c r="B5" s="7"/>
      <c r="C5" s="7"/>
      <c r="D5" s="6"/>
      <c r="E5" s="6"/>
      <c r="F5" s="6"/>
      <c r="G5" s="6"/>
      <c r="H5" s="9"/>
      <c r="I5" s="9" t="s">
        <v>120</v>
      </c>
      <c r="J5" s="2"/>
    </row>
    <row r="6" spans="1:10" ht="60.75" customHeight="1">
      <c r="A6" s="12"/>
      <c r="B6" s="12"/>
      <c r="C6" s="12" t="s">
        <v>117</v>
      </c>
      <c r="D6" s="13" t="s">
        <v>127</v>
      </c>
      <c r="E6" s="13" t="s">
        <v>125</v>
      </c>
      <c r="F6" s="14" t="s">
        <v>123</v>
      </c>
      <c r="G6" s="13" t="s">
        <v>118</v>
      </c>
      <c r="H6" s="13" t="s">
        <v>119</v>
      </c>
      <c r="I6" s="13" t="s">
        <v>126</v>
      </c>
      <c r="J6" s="3"/>
    </row>
    <row r="7" spans="1:10" ht="12.75" customHeight="1">
      <c r="A7" s="15" t="s">
        <v>115</v>
      </c>
      <c r="B7" s="16" t="s">
        <v>114</v>
      </c>
      <c r="C7" s="17">
        <v>3205647300</v>
      </c>
      <c r="D7" s="17">
        <v>3205647300</v>
      </c>
      <c r="E7" s="37">
        <v>1647038026</v>
      </c>
      <c r="F7" s="30">
        <v>1700629858.5799999</v>
      </c>
      <c r="G7" s="17">
        <f t="shared" ref="G7:G22" si="0">F7/C7*100</f>
        <v>53.051059565411329</v>
      </c>
      <c r="H7" s="17">
        <f>F7/D7*100</f>
        <v>53.051059565411329</v>
      </c>
      <c r="I7" s="17">
        <f>F7/E7*100</f>
        <v>103.25383092156974</v>
      </c>
      <c r="J7" s="11"/>
    </row>
    <row r="8" spans="1:10" ht="12.75" customHeight="1">
      <c r="A8" s="18" t="s">
        <v>113</v>
      </c>
      <c r="B8" s="19" t="s">
        <v>112</v>
      </c>
      <c r="C8" s="20">
        <v>2459091870</v>
      </c>
      <c r="D8" s="20">
        <v>2459091870</v>
      </c>
      <c r="E8" s="38">
        <v>1231705150</v>
      </c>
      <c r="F8" s="31">
        <v>1235603757.54</v>
      </c>
      <c r="G8" s="24">
        <f t="shared" si="0"/>
        <v>50.246343888729953</v>
      </c>
      <c r="H8" s="24">
        <f t="shared" ref="H8:H66" si="1">F8/D8*100</f>
        <v>50.246343888729953</v>
      </c>
      <c r="I8" s="24">
        <f t="shared" ref="I8:I66" si="2">F8/E8*100</f>
        <v>100.31652116904763</v>
      </c>
      <c r="J8" s="11"/>
    </row>
    <row r="9" spans="1:10" s="4" customFormat="1" ht="12.75" customHeight="1">
      <c r="A9" s="21" t="s">
        <v>111</v>
      </c>
      <c r="B9" s="22" t="s">
        <v>110</v>
      </c>
      <c r="C9" s="23">
        <v>2459091870</v>
      </c>
      <c r="D9" s="23">
        <v>2459091870</v>
      </c>
      <c r="E9" s="29">
        <v>1231705150</v>
      </c>
      <c r="F9" s="32">
        <v>1235603757.54</v>
      </c>
      <c r="G9" s="23">
        <f t="shared" si="0"/>
        <v>50.246343888729953</v>
      </c>
      <c r="H9" s="23">
        <f t="shared" si="1"/>
        <v>50.246343888729953</v>
      </c>
      <c r="I9" s="23">
        <f t="shared" si="2"/>
        <v>100.31652116904763</v>
      </c>
      <c r="J9" s="11"/>
    </row>
    <row r="10" spans="1:10" ht="21.75" customHeight="1">
      <c r="A10" s="18" t="s">
        <v>109</v>
      </c>
      <c r="B10" s="19" t="s">
        <v>108</v>
      </c>
      <c r="C10" s="20">
        <v>18288300</v>
      </c>
      <c r="D10" s="20">
        <v>18288300</v>
      </c>
      <c r="E10" s="38">
        <v>9144150</v>
      </c>
      <c r="F10" s="31">
        <v>10410117.699999999</v>
      </c>
      <c r="G10" s="24">
        <f t="shared" si="0"/>
        <v>56.922282005435164</v>
      </c>
      <c r="H10" s="24">
        <f t="shared" si="1"/>
        <v>56.922282005435164</v>
      </c>
      <c r="I10" s="24">
        <f t="shared" si="2"/>
        <v>113.84456401087033</v>
      </c>
      <c r="J10" s="11"/>
    </row>
    <row r="11" spans="1:10" s="4" customFormat="1" ht="21.75" customHeight="1">
      <c r="A11" s="21" t="s">
        <v>107</v>
      </c>
      <c r="B11" s="22" t="s">
        <v>106</v>
      </c>
      <c r="C11" s="23">
        <v>18288300</v>
      </c>
      <c r="D11" s="23">
        <v>18288300</v>
      </c>
      <c r="E11" s="29">
        <v>9144150</v>
      </c>
      <c r="F11" s="32">
        <v>10410117.699999999</v>
      </c>
      <c r="G11" s="23">
        <f t="shared" si="0"/>
        <v>56.922282005435164</v>
      </c>
      <c r="H11" s="23">
        <f t="shared" si="1"/>
        <v>56.922282005435164</v>
      </c>
      <c r="I11" s="23">
        <f t="shared" si="2"/>
        <v>113.84456401087033</v>
      </c>
      <c r="J11" s="11"/>
    </row>
    <row r="12" spans="1:10" ht="12.75" customHeight="1">
      <c r="A12" s="18" t="s">
        <v>105</v>
      </c>
      <c r="B12" s="19" t="s">
        <v>104</v>
      </c>
      <c r="C12" s="20">
        <v>390918700</v>
      </c>
      <c r="D12" s="20">
        <v>390918700</v>
      </c>
      <c r="E12" s="38">
        <v>214891800</v>
      </c>
      <c r="F12" s="31">
        <v>249821133.47999999</v>
      </c>
      <c r="G12" s="24">
        <f t="shared" si="0"/>
        <v>63.906160917858365</v>
      </c>
      <c r="H12" s="24">
        <f t="shared" si="1"/>
        <v>63.906160917858365</v>
      </c>
      <c r="I12" s="24">
        <f t="shared" si="2"/>
        <v>116.25438173071285</v>
      </c>
      <c r="J12" s="11"/>
    </row>
    <row r="13" spans="1:10" s="4" customFormat="1" ht="21.75" customHeight="1">
      <c r="A13" s="21" t="s">
        <v>103</v>
      </c>
      <c r="B13" s="22" t="s">
        <v>102</v>
      </c>
      <c r="C13" s="23">
        <v>278710000</v>
      </c>
      <c r="D13" s="23">
        <v>278710000</v>
      </c>
      <c r="E13" s="29">
        <v>159936060</v>
      </c>
      <c r="F13" s="32">
        <v>196345301.06</v>
      </c>
      <c r="G13" s="23">
        <f t="shared" si="0"/>
        <v>70.447885278605</v>
      </c>
      <c r="H13" s="23">
        <f t="shared" si="1"/>
        <v>70.447885278605</v>
      </c>
      <c r="I13" s="23">
        <f t="shared" si="2"/>
        <v>122.76487307490255</v>
      </c>
      <c r="J13" s="11"/>
    </row>
    <row r="14" spans="1:10" s="4" customFormat="1" ht="21.75" customHeight="1">
      <c r="A14" s="21" t="s">
        <v>101</v>
      </c>
      <c r="B14" s="22" t="s">
        <v>100</v>
      </c>
      <c r="C14" s="23">
        <v>91118000</v>
      </c>
      <c r="D14" s="23">
        <v>91118000</v>
      </c>
      <c r="E14" s="29">
        <v>42366470</v>
      </c>
      <c r="F14" s="32">
        <v>37638496.909999996</v>
      </c>
      <c r="G14" s="23">
        <f t="shared" si="0"/>
        <v>41.307422144910987</v>
      </c>
      <c r="H14" s="23">
        <f t="shared" si="1"/>
        <v>41.307422144910987</v>
      </c>
      <c r="I14" s="23">
        <f t="shared" si="2"/>
        <v>88.840294954949044</v>
      </c>
      <c r="J14" s="11"/>
    </row>
    <row r="15" spans="1:10" s="4" customFormat="1" ht="12.75" customHeight="1">
      <c r="A15" s="21" t="s">
        <v>99</v>
      </c>
      <c r="B15" s="22" t="s">
        <v>98</v>
      </c>
      <c r="C15" s="23">
        <v>185700</v>
      </c>
      <c r="D15" s="23">
        <v>185700</v>
      </c>
      <c r="E15" s="29">
        <v>185700</v>
      </c>
      <c r="F15" s="32">
        <v>2121447.67</v>
      </c>
      <c r="G15" s="23">
        <f t="shared" si="0"/>
        <v>1142.4058535271943</v>
      </c>
      <c r="H15" s="23">
        <f t="shared" si="1"/>
        <v>1142.4058535271943</v>
      </c>
      <c r="I15" s="23">
        <f t="shared" si="2"/>
        <v>1142.4058535271943</v>
      </c>
      <c r="J15" s="11"/>
    </row>
    <row r="16" spans="1:10" s="4" customFormat="1" ht="21.75" customHeight="1">
      <c r="A16" s="21" t="s">
        <v>97</v>
      </c>
      <c r="B16" s="22" t="s">
        <v>96</v>
      </c>
      <c r="C16" s="23">
        <v>20905000</v>
      </c>
      <c r="D16" s="23">
        <v>20905000</v>
      </c>
      <c r="E16" s="29">
        <v>12403570</v>
      </c>
      <c r="F16" s="32">
        <v>13715887.84</v>
      </c>
      <c r="G16" s="23">
        <f t="shared" si="0"/>
        <v>65.610561301124136</v>
      </c>
      <c r="H16" s="23">
        <f t="shared" si="1"/>
        <v>65.610561301124136</v>
      </c>
      <c r="I16" s="23">
        <f t="shared" si="2"/>
        <v>110.58016232423407</v>
      </c>
      <c r="J16" s="11"/>
    </row>
    <row r="17" spans="1:10" ht="12.75" customHeight="1">
      <c r="A17" s="18" t="s">
        <v>95</v>
      </c>
      <c r="B17" s="19" t="s">
        <v>94</v>
      </c>
      <c r="C17" s="20">
        <v>88229000</v>
      </c>
      <c r="D17" s="20">
        <v>88229000</v>
      </c>
      <c r="E17" s="38">
        <v>32975730</v>
      </c>
      <c r="F17" s="31">
        <v>33635621.520000003</v>
      </c>
      <c r="G17" s="24">
        <f t="shared" si="0"/>
        <v>38.123090503122562</v>
      </c>
      <c r="H17" s="24">
        <f t="shared" si="1"/>
        <v>38.123090503122562</v>
      </c>
      <c r="I17" s="24">
        <f t="shared" si="2"/>
        <v>102.00114302245926</v>
      </c>
      <c r="J17" s="11"/>
    </row>
    <row r="18" spans="1:10" s="4" customFormat="1" ht="12.75" customHeight="1">
      <c r="A18" s="21" t="s">
        <v>93</v>
      </c>
      <c r="B18" s="22" t="s">
        <v>92</v>
      </c>
      <c r="C18" s="23">
        <v>11694000</v>
      </c>
      <c r="D18" s="23">
        <v>11694000</v>
      </c>
      <c r="E18" s="29">
        <v>2470200</v>
      </c>
      <c r="F18" s="32">
        <v>2781056.24</v>
      </c>
      <c r="G18" s="23">
        <f t="shared" si="0"/>
        <v>23.781907302890374</v>
      </c>
      <c r="H18" s="23">
        <f t="shared" si="1"/>
        <v>23.781907302890374</v>
      </c>
      <c r="I18" s="23">
        <f t="shared" si="2"/>
        <v>112.58425390656627</v>
      </c>
      <c r="J18" s="11"/>
    </row>
    <row r="19" spans="1:10" s="4" customFormat="1" ht="12.75" customHeight="1">
      <c r="A19" s="21" t="s">
        <v>91</v>
      </c>
      <c r="B19" s="22" t="s">
        <v>90</v>
      </c>
      <c r="C19" s="23">
        <v>76535000</v>
      </c>
      <c r="D19" s="23">
        <v>76535000</v>
      </c>
      <c r="E19" s="29">
        <v>30505530</v>
      </c>
      <c r="F19" s="32">
        <v>30854565.280000001</v>
      </c>
      <c r="G19" s="23">
        <f t="shared" si="0"/>
        <v>40.314320611484945</v>
      </c>
      <c r="H19" s="23">
        <f t="shared" si="1"/>
        <v>40.314320611484945</v>
      </c>
      <c r="I19" s="23">
        <f t="shared" si="2"/>
        <v>101.14417051596875</v>
      </c>
      <c r="J19" s="11"/>
    </row>
    <row r="20" spans="1:10" ht="12.75" customHeight="1">
      <c r="A20" s="18" t="s">
        <v>89</v>
      </c>
      <c r="B20" s="19" t="s">
        <v>88</v>
      </c>
      <c r="C20" s="20">
        <v>26903500</v>
      </c>
      <c r="D20" s="20">
        <v>26903500</v>
      </c>
      <c r="E20" s="38">
        <v>12751500</v>
      </c>
      <c r="F20" s="31">
        <v>13814608.220000001</v>
      </c>
      <c r="G20" s="24">
        <f t="shared" si="0"/>
        <v>51.348739829390233</v>
      </c>
      <c r="H20" s="24">
        <f t="shared" si="1"/>
        <v>51.348739829390233</v>
      </c>
      <c r="I20" s="24">
        <f t="shared" si="2"/>
        <v>108.33712284829235</v>
      </c>
      <c r="J20" s="11"/>
    </row>
    <row r="21" spans="1:10" s="4" customFormat="1" ht="21.75" customHeight="1">
      <c r="A21" s="21" t="s">
        <v>87</v>
      </c>
      <c r="B21" s="22" t="s">
        <v>86</v>
      </c>
      <c r="C21" s="23">
        <v>26690000</v>
      </c>
      <c r="D21" s="23">
        <v>26690000</v>
      </c>
      <c r="E21" s="29">
        <v>12630000</v>
      </c>
      <c r="F21" s="32">
        <v>13675308.220000001</v>
      </c>
      <c r="G21" s="23">
        <f t="shared" si="0"/>
        <v>51.237572948669921</v>
      </c>
      <c r="H21" s="23">
        <f t="shared" si="1"/>
        <v>51.237572948669921</v>
      </c>
      <c r="I21" s="23">
        <f t="shared" si="2"/>
        <v>108.276391290578</v>
      </c>
      <c r="J21" s="11"/>
    </row>
    <row r="22" spans="1:10" s="4" customFormat="1" ht="21.75" customHeight="1">
      <c r="A22" s="21" t="s">
        <v>85</v>
      </c>
      <c r="B22" s="22" t="s">
        <v>84</v>
      </c>
      <c r="C22" s="23">
        <v>213500</v>
      </c>
      <c r="D22" s="23">
        <v>213500</v>
      </c>
      <c r="E22" s="29">
        <v>121500</v>
      </c>
      <c r="F22" s="32">
        <v>139300</v>
      </c>
      <c r="G22" s="23">
        <f t="shared" si="0"/>
        <v>65.245901639344268</v>
      </c>
      <c r="H22" s="23">
        <f t="shared" si="1"/>
        <v>65.245901639344268</v>
      </c>
      <c r="I22" s="23">
        <f t="shared" si="2"/>
        <v>114.65020576131688</v>
      </c>
      <c r="J22" s="11"/>
    </row>
    <row r="23" spans="1:10" ht="21.75" customHeight="1">
      <c r="A23" s="18" t="s">
        <v>83</v>
      </c>
      <c r="B23" s="19" t="s">
        <v>82</v>
      </c>
      <c r="C23" s="20">
        <v>0</v>
      </c>
      <c r="D23" s="20">
        <v>0</v>
      </c>
      <c r="E23" s="38">
        <v>0</v>
      </c>
      <c r="F23" s="31">
        <v>2652.77</v>
      </c>
      <c r="G23" s="24"/>
      <c r="H23" s="24"/>
      <c r="I23" s="24"/>
      <c r="J23" s="11"/>
    </row>
    <row r="24" spans="1:10" s="4" customFormat="1" ht="12.75" customHeight="1">
      <c r="A24" s="21" t="s">
        <v>81</v>
      </c>
      <c r="B24" s="22" t="s">
        <v>80</v>
      </c>
      <c r="C24" s="23">
        <v>0</v>
      </c>
      <c r="D24" s="23">
        <v>0</v>
      </c>
      <c r="E24" s="29">
        <v>0</v>
      </c>
      <c r="F24" s="32">
        <v>2652.77</v>
      </c>
      <c r="G24" s="23"/>
      <c r="H24" s="23"/>
      <c r="I24" s="23"/>
      <c r="J24" s="11"/>
    </row>
    <row r="25" spans="1:10" ht="21.75" customHeight="1">
      <c r="A25" s="18" t="s">
        <v>79</v>
      </c>
      <c r="B25" s="19" t="s">
        <v>78</v>
      </c>
      <c r="C25" s="20">
        <v>125142200</v>
      </c>
      <c r="D25" s="20">
        <v>125142200</v>
      </c>
      <c r="E25" s="38">
        <v>83810000</v>
      </c>
      <c r="F25" s="31">
        <v>87299844.280000001</v>
      </c>
      <c r="G25" s="24">
        <f t="shared" ref="G25:G46" si="3">F25/C25*100</f>
        <v>69.76051586115635</v>
      </c>
      <c r="H25" s="24">
        <f t="shared" si="1"/>
        <v>69.76051586115635</v>
      </c>
      <c r="I25" s="24">
        <f t="shared" si="2"/>
        <v>104.16399508411884</v>
      </c>
      <c r="J25" s="11"/>
    </row>
    <row r="26" spans="1:10" s="4" customFormat="1" ht="53.25" customHeight="1">
      <c r="A26" s="21" t="s">
        <v>77</v>
      </c>
      <c r="B26" s="22" t="s">
        <v>76</v>
      </c>
      <c r="C26" s="23">
        <v>500000</v>
      </c>
      <c r="D26" s="23">
        <v>500000</v>
      </c>
      <c r="E26" s="29">
        <v>0</v>
      </c>
      <c r="F26" s="32">
        <v>0</v>
      </c>
      <c r="G26" s="23">
        <f t="shared" si="3"/>
        <v>0</v>
      </c>
      <c r="H26" s="23"/>
      <c r="I26" s="23"/>
      <c r="J26" s="11"/>
    </row>
    <row r="27" spans="1:10" s="4" customFormat="1" ht="58.5" customHeight="1">
      <c r="A27" s="21" t="s">
        <v>75</v>
      </c>
      <c r="B27" s="22" t="s">
        <v>74</v>
      </c>
      <c r="C27" s="23">
        <v>91692200</v>
      </c>
      <c r="D27" s="23">
        <v>91692200</v>
      </c>
      <c r="E27" s="29">
        <v>70800000</v>
      </c>
      <c r="F27" s="32">
        <v>70909740.719999999</v>
      </c>
      <c r="G27" s="23">
        <f t="shared" si="3"/>
        <v>77.334539600969336</v>
      </c>
      <c r="H27" s="23">
        <f t="shared" si="1"/>
        <v>77.334539600969336</v>
      </c>
      <c r="I27" s="23">
        <f t="shared" si="2"/>
        <v>100.15500101694914</v>
      </c>
      <c r="J27" s="11"/>
    </row>
    <row r="28" spans="1:10" s="4" customFormat="1" ht="21.75" customHeight="1">
      <c r="A28" s="21" t="s">
        <v>73</v>
      </c>
      <c r="B28" s="22" t="s">
        <v>72</v>
      </c>
      <c r="C28" s="23">
        <v>1220000</v>
      </c>
      <c r="D28" s="23">
        <v>1220000</v>
      </c>
      <c r="E28" s="29">
        <v>1220000</v>
      </c>
      <c r="F28" s="32">
        <v>4601431.3099999996</v>
      </c>
      <c r="G28" s="23">
        <f t="shared" si="3"/>
        <v>377.16650081967214</v>
      </c>
      <c r="H28" s="23">
        <f t="shared" si="1"/>
        <v>377.16650081967214</v>
      </c>
      <c r="I28" s="23">
        <f t="shared" si="2"/>
        <v>377.16650081967214</v>
      </c>
      <c r="J28" s="11"/>
    </row>
    <row r="29" spans="1:10" s="4" customFormat="1" ht="53.25" customHeight="1">
      <c r="A29" s="21" t="s">
        <v>71</v>
      </c>
      <c r="B29" s="22" t="s">
        <v>70</v>
      </c>
      <c r="C29" s="23">
        <v>31730000</v>
      </c>
      <c r="D29" s="23">
        <v>31730000</v>
      </c>
      <c r="E29" s="29">
        <v>11790000</v>
      </c>
      <c r="F29" s="32">
        <v>11788672.25</v>
      </c>
      <c r="G29" s="23">
        <f t="shared" si="3"/>
        <v>37.153079892845888</v>
      </c>
      <c r="H29" s="23">
        <f t="shared" si="1"/>
        <v>37.153079892845888</v>
      </c>
      <c r="I29" s="23">
        <f t="shared" si="2"/>
        <v>99.988738337574219</v>
      </c>
      <c r="J29" s="11"/>
    </row>
    <row r="30" spans="1:10" ht="12.75" customHeight="1">
      <c r="A30" s="18" t="s">
        <v>69</v>
      </c>
      <c r="B30" s="19" t="s">
        <v>68</v>
      </c>
      <c r="C30" s="20">
        <v>8861800</v>
      </c>
      <c r="D30" s="20">
        <v>8861800</v>
      </c>
      <c r="E30" s="38">
        <v>8435050</v>
      </c>
      <c r="F30" s="31">
        <v>7574718.29</v>
      </c>
      <c r="G30" s="24">
        <f t="shared" si="3"/>
        <v>85.476069083030538</v>
      </c>
      <c r="H30" s="24">
        <f t="shared" si="1"/>
        <v>85.476069083030538</v>
      </c>
      <c r="I30" s="24">
        <f t="shared" si="2"/>
        <v>89.80051440121872</v>
      </c>
      <c r="J30" s="11"/>
    </row>
    <row r="31" spans="1:10" s="4" customFormat="1" ht="12.75" customHeight="1">
      <c r="A31" s="21" t="s">
        <v>67</v>
      </c>
      <c r="B31" s="22" t="s">
        <v>66</v>
      </c>
      <c r="C31" s="23">
        <v>8861800</v>
      </c>
      <c r="D31" s="23">
        <v>8861800</v>
      </c>
      <c r="E31" s="29">
        <v>8435050</v>
      </c>
      <c r="F31" s="32">
        <v>7574718.29</v>
      </c>
      <c r="G31" s="23">
        <f t="shared" si="3"/>
        <v>85.476069083030538</v>
      </c>
      <c r="H31" s="23">
        <f t="shared" si="1"/>
        <v>85.476069083030538</v>
      </c>
      <c r="I31" s="23">
        <f t="shared" si="2"/>
        <v>89.80051440121872</v>
      </c>
      <c r="J31" s="11"/>
    </row>
    <row r="32" spans="1:10" ht="21.75" customHeight="1">
      <c r="A32" s="18" t="s">
        <v>65</v>
      </c>
      <c r="B32" s="19" t="s">
        <v>64</v>
      </c>
      <c r="C32" s="20">
        <v>1789530</v>
      </c>
      <c r="D32" s="20">
        <v>1789530</v>
      </c>
      <c r="E32" s="38">
        <v>1574530</v>
      </c>
      <c r="F32" s="31">
        <v>3669458.74</v>
      </c>
      <c r="G32" s="24">
        <f t="shared" si="3"/>
        <v>205.05153531932967</v>
      </c>
      <c r="H32" s="24">
        <f t="shared" si="1"/>
        <v>205.05153531932967</v>
      </c>
      <c r="I32" s="24">
        <f t="shared" si="2"/>
        <v>233.05105269508996</v>
      </c>
      <c r="J32" s="11"/>
    </row>
    <row r="33" spans="1:10" s="4" customFormat="1" ht="12.75" customHeight="1">
      <c r="A33" s="21" t="s">
        <v>63</v>
      </c>
      <c r="B33" s="22" t="s">
        <v>62</v>
      </c>
      <c r="C33" s="23">
        <v>1789530</v>
      </c>
      <c r="D33" s="23">
        <v>1789530</v>
      </c>
      <c r="E33" s="29">
        <v>1574530</v>
      </c>
      <c r="F33" s="32">
        <v>3669458.74</v>
      </c>
      <c r="G33" s="23">
        <f t="shared" si="3"/>
        <v>205.05153531932967</v>
      </c>
      <c r="H33" s="23">
        <f t="shared" si="1"/>
        <v>205.05153531932967</v>
      </c>
      <c r="I33" s="23">
        <f t="shared" si="2"/>
        <v>233.05105269508996</v>
      </c>
      <c r="J33" s="11"/>
    </row>
    <row r="34" spans="1:10" ht="21.75" customHeight="1">
      <c r="A34" s="18" t="s">
        <v>61</v>
      </c>
      <c r="B34" s="19" t="s">
        <v>60</v>
      </c>
      <c r="C34" s="20">
        <v>34893800</v>
      </c>
      <c r="D34" s="20">
        <v>34893800</v>
      </c>
      <c r="E34" s="38">
        <v>26321000</v>
      </c>
      <c r="F34" s="31">
        <v>39347851.759999998</v>
      </c>
      <c r="G34" s="24">
        <f t="shared" si="3"/>
        <v>112.76459359542382</v>
      </c>
      <c r="H34" s="24">
        <f t="shared" si="1"/>
        <v>112.76459359542382</v>
      </c>
      <c r="I34" s="24">
        <f t="shared" si="2"/>
        <v>149.49223722502944</v>
      </c>
      <c r="J34" s="11"/>
    </row>
    <row r="35" spans="1:10" s="4" customFormat="1" ht="12.75" customHeight="1">
      <c r="A35" s="21" t="s">
        <v>59</v>
      </c>
      <c r="B35" s="22" t="s">
        <v>58</v>
      </c>
      <c r="C35" s="23">
        <v>6850800</v>
      </c>
      <c r="D35" s="23">
        <v>6850800</v>
      </c>
      <c r="E35" s="29">
        <v>6240000</v>
      </c>
      <c r="F35" s="32">
        <v>6239765.46</v>
      </c>
      <c r="G35" s="23">
        <f t="shared" si="3"/>
        <v>91.080829392187766</v>
      </c>
      <c r="H35" s="23">
        <f t="shared" si="1"/>
        <v>91.080829392187766</v>
      </c>
      <c r="I35" s="23">
        <f t="shared" si="2"/>
        <v>99.996241346153852</v>
      </c>
      <c r="J35" s="11"/>
    </row>
    <row r="36" spans="1:10" s="4" customFormat="1" ht="53.25" customHeight="1">
      <c r="A36" s="21" t="s">
        <v>57</v>
      </c>
      <c r="B36" s="22" t="s">
        <v>56</v>
      </c>
      <c r="C36" s="23">
        <v>3280000</v>
      </c>
      <c r="D36" s="23">
        <v>3280000</v>
      </c>
      <c r="E36" s="29">
        <v>1684000</v>
      </c>
      <c r="F36" s="32">
        <v>1703465.43</v>
      </c>
      <c r="G36" s="23">
        <f t="shared" si="3"/>
        <v>51.934921646341458</v>
      </c>
      <c r="H36" s="23">
        <f t="shared" si="1"/>
        <v>51.934921646341458</v>
      </c>
      <c r="I36" s="23">
        <f t="shared" si="2"/>
        <v>101.15590439429928</v>
      </c>
      <c r="J36" s="11"/>
    </row>
    <row r="37" spans="1:10" s="4" customFormat="1" ht="21.75" customHeight="1">
      <c r="A37" s="21" t="s">
        <v>55</v>
      </c>
      <c r="B37" s="22" t="s">
        <v>54</v>
      </c>
      <c r="C37" s="23">
        <v>24763000</v>
      </c>
      <c r="D37" s="23">
        <v>24763000</v>
      </c>
      <c r="E37" s="29">
        <v>18397000</v>
      </c>
      <c r="F37" s="32">
        <v>31404620.870000001</v>
      </c>
      <c r="G37" s="23">
        <f t="shared" si="3"/>
        <v>126.82074413439406</v>
      </c>
      <c r="H37" s="23">
        <f t="shared" si="1"/>
        <v>126.82074413439406</v>
      </c>
      <c r="I37" s="23">
        <f t="shared" si="2"/>
        <v>170.70511969342829</v>
      </c>
      <c r="J37" s="11"/>
    </row>
    <row r="38" spans="1:10" ht="12.75" customHeight="1">
      <c r="A38" s="18" t="s">
        <v>53</v>
      </c>
      <c r="B38" s="19" t="s">
        <v>52</v>
      </c>
      <c r="C38" s="20">
        <v>50963600</v>
      </c>
      <c r="D38" s="20">
        <v>50963600</v>
      </c>
      <c r="E38" s="38">
        <v>25146636</v>
      </c>
      <c r="F38" s="31">
        <v>18029686.57</v>
      </c>
      <c r="G38" s="24">
        <f t="shared" si="3"/>
        <v>35.377576485962528</v>
      </c>
      <c r="H38" s="24">
        <f t="shared" si="1"/>
        <v>35.377576485962528</v>
      </c>
      <c r="I38" s="24">
        <f t="shared" si="2"/>
        <v>71.698204761861589</v>
      </c>
      <c r="J38" s="11"/>
    </row>
    <row r="39" spans="1:10" s="4" customFormat="1" ht="21.75" customHeight="1">
      <c r="A39" s="21" t="s">
        <v>51</v>
      </c>
      <c r="B39" s="22" t="s">
        <v>50</v>
      </c>
      <c r="C39" s="23">
        <v>868000</v>
      </c>
      <c r="D39" s="23">
        <v>868000</v>
      </c>
      <c r="E39" s="29">
        <v>353000</v>
      </c>
      <c r="F39" s="32">
        <v>356417.77</v>
      </c>
      <c r="G39" s="23">
        <f t="shared" si="3"/>
        <v>41.06195506912443</v>
      </c>
      <c r="H39" s="23">
        <f t="shared" si="1"/>
        <v>41.06195506912443</v>
      </c>
      <c r="I39" s="23">
        <f t="shared" si="2"/>
        <v>100.96820679886687</v>
      </c>
      <c r="J39" s="11"/>
    </row>
    <row r="40" spans="1:10" s="4" customFormat="1" ht="42.75" customHeight="1">
      <c r="A40" s="21" t="s">
        <v>49</v>
      </c>
      <c r="B40" s="22" t="s">
        <v>48</v>
      </c>
      <c r="C40" s="23">
        <v>744000</v>
      </c>
      <c r="D40" s="23">
        <v>744000</v>
      </c>
      <c r="E40" s="29">
        <v>372000</v>
      </c>
      <c r="F40" s="32">
        <v>4200</v>
      </c>
      <c r="G40" s="23">
        <f t="shared" si="3"/>
        <v>0.56451612903225801</v>
      </c>
      <c r="H40" s="23">
        <f t="shared" si="1"/>
        <v>0.56451612903225801</v>
      </c>
      <c r="I40" s="23">
        <f t="shared" si="2"/>
        <v>1.129032258064516</v>
      </c>
      <c r="J40" s="11"/>
    </row>
    <row r="41" spans="1:10" s="4" customFormat="1" ht="42.75" customHeight="1">
      <c r="A41" s="21" t="s">
        <v>47</v>
      </c>
      <c r="B41" s="22" t="s">
        <v>46</v>
      </c>
      <c r="C41" s="23">
        <v>1498000</v>
      </c>
      <c r="D41" s="23">
        <v>1498000</v>
      </c>
      <c r="E41" s="29">
        <v>747620</v>
      </c>
      <c r="F41" s="32">
        <v>852122.17</v>
      </c>
      <c r="G41" s="23">
        <f t="shared" si="3"/>
        <v>56.883989986648864</v>
      </c>
      <c r="H41" s="23">
        <f t="shared" si="1"/>
        <v>56.883989986648864</v>
      </c>
      <c r="I41" s="23">
        <f t="shared" si="2"/>
        <v>113.97797945480326</v>
      </c>
      <c r="J41" s="11"/>
    </row>
    <row r="42" spans="1:10" s="4" customFormat="1" ht="32.25" customHeight="1">
      <c r="A42" s="21" t="s">
        <v>45</v>
      </c>
      <c r="B42" s="22" t="s">
        <v>44</v>
      </c>
      <c r="C42" s="23">
        <v>30000</v>
      </c>
      <c r="D42" s="23">
        <v>30000</v>
      </c>
      <c r="E42" s="29">
        <v>30000</v>
      </c>
      <c r="F42" s="32">
        <v>0</v>
      </c>
      <c r="G42" s="23">
        <f t="shared" si="3"/>
        <v>0</v>
      </c>
      <c r="H42" s="23">
        <f t="shared" si="1"/>
        <v>0</v>
      </c>
      <c r="I42" s="23">
        <f t="shared" si="2"/>
        <v>0</v>
      </c>
      <c r="J42" s="11"/>
    </row>
    <row r="43" spans="1:10" s="4" customFormat="1" ht="21.75" customHeight="1">
      <c r="A43" s="21" t="s">
        <v>43</v>
      </c>
      <c r="B43" s="22" t="s">
        <v>42</v>
      </c>
      <c r="C43" s="23">
        <v>192000</v>
      </c>
      <c r="D43" s="23">
        <v>192000</v>
      </c>
      <c r="E43" s="29">
        <v>96000</v>
      </c>
      <c r="F43" s="32">
        <v>0</v>
      </c>
      <c r="G43" s="23">
        <f t="shared" si="3"/>
        <v>0</v>
      </c>
      <c r="H43" s="23">
        <f t="shared" si="1"/>
        <v>0</v>
      </c>
      <c r="I43" s="23">
        <f t="shared" si="2"/>
        <v>0</v>
      </c>
      <c r="J43" s="11"/>
    </row>
    <row r="44" spans="1:10" s="4" customFormat="1" ht="74.25" customHeight="1">
      <c r="A44" s="21" t="s">
        <v>41</v>
      </c>
      <c r="B44" s="22" t="s">
        <v>40</v>
      </c>
      <c r="C44" s="23">
        <v>28216600</v>
      </c>
      <c r="D44" s="23">
        <v>28216600</v>
      </c>
      <c r="E44" s="29">
        <v>13997276</v>
      </c>
      <c r="F44" s="32">
        <v>2770548.81</v>
      </c>
      <c r="G44" s="23">
        <f t="shared" si="3"/>
        <v>9.818861273151267</v>
      </c>
      <c r="H44" s="23">
        <f t="shared" si="1"/>
        <v>9.818861273151267</v>
      </c>
      <c r="I44" s="23">
        <f t="shared" si="2"/>
        <v>19.793485603913219</v>
      </c>
      <c r="J44" s="11"/>
    </row>
    <row r="45" spans="1:10" s="4" customFormat="1" ht="36.75" customHeight="1">
      <c r="A45" s="21" t="s">
        <v>39</v>
      </c>
      <c r="B45" s="22" t="s">
        <v>38</v>
      </c>
      <c r="C45" s="23">
        <v>1500000</v>
      </c>
      <c r="D45" s="23">
        <v>1500000</v>
      </c>
      <c r="E45" s="29">
        <v>750000</v>
      </c>
      <c r="F45" s="32">
        <v>753647.64</v>
      </c>
      <c r="G45" s="23">
        <f t="shared" si="3"/>
        <v>50.243175999999998</v>
      </c>
      <c r="H45" s="23">
        <f t="shared" si="1"/>
        <v>50.243175999999998</v>
      </c>
      <c r="I45" s="23">
        <f t="shared" si="2"/>
        <v>100.486352</v>
      </c>
      <c r="J45" s="11"/>
    </row>
    <row r="46" spans="1:10" s="4" customFormat="1" ht="21.75" customHeight="1">
      <c r="A46" s="21" t="s">
        <v>37</v>
      </c>
      <c r="B46" s="22" t="s">
        <v>36</v>
      </c>
      <c r="C46" s="23">
        <v>1206000</v>
      </c>
      <c r="D46" s="23">
        <v>1206000</v>
      </c>
      <c r="E46" s="29">
        <v>602000</v>
      </c>
      <c r="F46" s="32">
        <v>198750</v>
      </c>
      <c r="G46" s="23">
        <f t="shared" si="3"/>
        <v>16.480099502487562</v>
      </c>
      <c r="H46" s="23">
        <f t="shared" si="1"/>
        <v>16.480099502487562</v>
      </c>
      <c r="I46" s="23">
        <f t="shared" si="2"/>
        <v>33.014950166112953</v>
      </c>
      <c r="J46" s="11"/>
    </row>
    <row r="47" spans="1:10" s="4" customFormat="1" ht="42.75" customHeight="1">
      <c r="A47" s="21" t="s">
        <v>35</v>
      </c>
      <c r="B47" s="22" t="s">
        <v>34</v>
      </c>
      <c r="C47" s="23">
        <v>0</v>
      </c>
      <c r="D47" s="23">
        <v>0</v>
      </c>
      <c r="E47" s="29">
        <v>0</v>
      </c>
      <c r="F47" s="32">
        <v>145001</v>
      </c>
      <c r="G47" s="23"/>
      <c r="H47" s="23"/>
      <c r="I47" s="23"/>
      <c r="J47" s="11"/>
    </row>
    <row r="48" spans="1:10" s="4" customFormat="1" ht="21.75" customHeight="1">
      <c r="A48" s="21" t="s">
        <v>33</v>
      </c>
      <c r="B48" s="22" t="s">
        <v>32</v>
      </c>
      <c r="C48" s="23">
        <v>57000</v>
      </c>
      <c r="D48" s="23">
        <v>57000</v>
      </c>
      <c r="E48" s="29">
        <v>24000</v>
      </c>
      <c r="F48" s="32">
        <v>29750</v>
      </c>
      <c r="G48" s="23">
        <f>F48/C48*100</f>
        <v>52.192982456140349</v>
      </c>
      <c r="H48" s="23">
        <f t="shared" si="1"/>
        <v>52.192982456140349</v>
      </c>
      <c r="I48" s="23">
        <f t="shared" si="2"/>
        <v>123.95833333333333</v>
      </c>
      <c r="J48" s="11"/>
    </row>
    <row r="49" spans="1:10" s="4" customFormat="1" ht="42.75" customHeight="1">
      <c r="A49" s="21" t="s">
        <v>31</v>
      </c>
      <c r="B49" s="22" t="s">
        <v>30</v>
      </c>
      <c r="C49" s="23">
        <v>60000</v>
      </c>
      <c r="D49" s="23">
        <v>60000</v>
      </c>
      <c r="E49" s="29">
        <v>30000</v>
      </c>
      <c r="F49" s="32">
        <v>0</v>
      </c>
      <c r="G49" s="23">
        <f>F49/C49*100</f>
        <v>0</v>
      </c>
      <c r="H49" s="23">
        <f t="shared" si="1"/>
        <v>0</v>
      </c>
      <c r="I49" s="23">
        <f t="shared" si="2"/>
        <v>0</v>
      </c>
      <c r="J49" s="11"/>
    </row>
    <row r="50" spans="1:10" s="4" customFormat="1" ht="53.25" customHeight="1">
      <c r="A50" s="21" t="s">
        <v>29</v>
      </c>
      <c r="B50" s="22" t="s">
        <v>28</v>
      </c>
      <c r="C50" s="23">
        <v>1250000</v>
      </c>
      <c r="D50" s="23">
        <v>1250000</v>
      </c>
      <c r="E50" s="29">
        <v>624480</v>
      </c>
      <c r="F50" s="32">
        <v>4792319.62</v>
      </c>
      <c r="G50" s="23">
        <f>F50/C50*100</f>
        <v>383.3855696</v>
      </c>
      <c r="H50" s="23">
        <f t="shared" si="1"/>
        <v>383.3855696</v>
      </c>
      <c r="I50" s="23">
        <f t="shared" si="2"/>
        <v>767.40962400717399</v>
      </c>
      <c r="J50" s="11"/>
    </row>
    <row r="51" spans="1:10" s="4" customFormat="1" ht="42.75" customHeight="1">
      <c r="A51" s="33" t="s">
        <v>121</v>
      </c>
      <c r="B51" s="34" t="s">
        <v>122</v>
      </c>
      <c r="C51" s="23">
        <v>0</v>
      </c>
      <c r="D51" s="23">
        <v>0</v>
      </c>
      <c r="E51" s="29">
        <v>0</v>
      </c>
      <c r="F51" s="32">
        <v>500</v>
      </c>
      <c r="G51" s="23"/>
      <c r="H51" s="23"/>
      <c r="I51" s="23"/>
      <c r="J51" s="11"/>
    </row>
    <row r="52" spans="1:10" s="4" customFormat="1" ht="21.75" customHeight="1">
      <c r="A52" s="21" t="s">
        <v>27</v>
      </c>
      <c r="B52" s="22" t="s">
        <v>26</v>
      </c>
      <c r="C52" s="23">
        <v>15342000</v>
      </c>
      <c r="D52" s="23">
        <v>15342000</v>
      </c>
      <c r="E52" s="29">
        <v>7520260</v>
      </c>
      <c r="F52" s="32">
        <v>8126429.5599999996</v>
      </c>
      <c r="G52" s="23">
        <f>F52/C52*100</f>
        <v>52.968514926345975</v>
      </c>
      <c r="H52" s="23">
        <f t="shared" si="1"/>
        <v>52.968514926345975</v>
      </c>
      <c r="I52" s="23">
        <f t="shared" si="2"/>
        <v>108.06048673849043</v>
      </c>
      <c r="J52" s="11"/>
    </row>
    <row r="53" spans="1:10" ht="12.75" customHeight="1">
      <c r="A53" s="18" t="s">
        <v>25</v>
      </c>
      <c r="B53" s="19" t="s">
        <v>24</v>
      </c>
      <c r="C53" s="20">
        <v>565000</v>
      </c>
      <c r="D53" s="20">
        <v>565000</v>
      </c>
      <c r="E53" s="38">
        <v>282480</v>
      </c>
      <c r="F53" s="31">
        <v>1420407.71</v>
      </c>
      <c r="G53" s="24">
        <f>F53/C53*100</f>
        <v>251.3995946902655</v>
      </c>
      <c r="H53" s="24">
        <f t="shared" si="1"/>
        <v>251.3995946902655</v>
      </c>
      <c r="I53" s="24">
        <f t="shared" si="2"/>
        <v>502.83478830359672</v>
      </c>
      <c r="J53" s="11"/>
    </row>
    <row r="54" spans="1:10" s="4" customFormat="1" ht="12.75" customHeight="1">
      <c r="A54" s="21" t="s">
        <v>23</v>
      </c>
      <c r="B54" s="22" t="s">
        <v>22</v>
      </c>
      <c r="C54" s="23">
        <v>0</v>
      </c>
      <c r="D54" s="23">
        <v>0</v>
      </c>
      <c r="E54" s="29">
        <v>0</v>
      </c>
      <c r="F54" s="32">
        <v>104537.4</v>
      </c>
      <c r="G54" s="23"/>
      <c r="H54" s="23"/>
      <c r="I54" s="23"/>
      <c r="J54" s="11"/>
    </row>
    <row r="55" spans="1:10" s="4" customFormat="1" ht="12.75" customHeight="1">
      <c r="A55" s="21" t="s">
        <v>21</v>
      </c>
      <c r="B55" s="22" t="s">
        <v>20</v>
      </c>
      <c r="C55" s="23">
        <v>565000</v>
      </c>
      <c r="D55" s="23">
        <v>565000</v>
      </c>
      <c r="E55" s="29">
        <v>282480</v>
      </c>
      <c r="F55" s="32">
        <v>1315870.31</v>
      </c>
      <c r="G55" s="23">
        <f>F55/C55*100</f>
        <v>232.8974</v>
      </c>
      <c r="H55" s="23">
        <f t="shared" si="1"/>
        <v>232.8974</v>
      </c>
      <c r="I55" s="23">
        <f t="shared" si="2"/>
        <v>465.82777895780237</v>
      </c>
      <c r="J55" s="11"/>
    </row>
    <row r="56" spans="1:10" ht="12.75" customHeight="1">
      <c r="A56" s="15" t="s">
        <v>19</v>
      </c>
      <c r="B56" s="16" t="s">
        <v>18</v>
      </c>
      <c r="C56" s="17">
        <f>C57+C62+C64</f>
        <v>3927441922.1999998</v>
      </c>
      <c r="D56" s="17">
        <f>D57+D62+D64</f>
        <v>4211543703.1999998</v>
      </c>
      <c r="E56" s="17">
        <f>E57+E62+E64</f>
        <v>2124724907.2200003</v>
      </c>
      <c r="F56" s="30">
        <v>2123862056.3499999</v>
      </c>
      <c r="G56" s="17">
        <f>F56/C56*100</f>
        <v>54.077491110557155</v>
      </c>
      <c r="H56" s="17">
        <f t="shared" si="1"/>
        <v>50.429538573617428</v>
      </c>
      <c r="I56" s="17">
        <f t="shared" si="2"/>
        <v>99.959389995991089</v>
      </c>
      <c r="J56" s="11"/>
    </row>
    <row r="57" spans="1:10" ht="21.75" customHeight="1">
      <c r="A57" s="18" t="s">
        <v>17</v>
      </c>
      <c r="B57" s="19" t="s">
        <v>16</v>
      </c>
      <c r="C57" s="20">
        <f>C58+C59+C60+C61</f>
        <v>3927191922.1999998</v>
      </c>
      <c r="D57" s="20">
        <f>D58+D59+D60+D61</f>
        <v>4211293703.1999998</v>
      </c>
      <c r="E57" s="20">
        <f>E58+E59+E60+E61</f>
        <v>2124657999.7200003</v>
      </c>
      <c r="F57" s="31">
        <v>2124657999.72</v>
      </c>
      <c r="G57" s="24">
        <f>F57/C57*100</f>
        <v>54.101201107833141</v>
      </c>
      <c r="H57" s="24">
        <f t="shared" si="1"/>
        <v>50.451432492242333</v>
      </c>
      <c r="I57" s="24">
        <f t="shared" si="2"/>
        <v>99.999999999999986</v>
      </c>
      <c r="J57" s="11"/>
    </row>
    <row r="58" spans="1:10" s="4" customFormat="1" ht="21.75" hidden="1" customHeight="1">
      <c r="A58" s="21" t="s">
        <v>15</v>
      </c>
      <c r="B58" s="22" t="s">
        <v>14</v>
      </c>
      <c r="C58" s="23"/>
      <c r="D58" s="23"/>
      <c r="E58" s="23"/>
      <c r="F58" s="23"/>
      <c r="G58" s="23"/>
      <c r="H58" s="24" t="e">
        <f t="shared" si="1"/>
        <v>#DIV/0!</v>
      </c>
      <c r="I58" s="24" t="e">
        <f t="shared" si="2"/>
        <v>#DIV/0!</v>
      </c>
      <c r="J58" s="11"/>
    </row>
    <row r="59" spans="1:10" s="4" customFormat="1" ht="21.75" customHeight="1">
      <c r="A59" s="21" t="s">
        <v>13</v>
      </c>
      <c r="B59" s="22" t="s">
        <v>12</v>
      </c>
      <c r="C59" s="23">
        <v>944639397.20000005</v>
      </c>
      <c r="D59" s="28">
        <v>1213062897.2</v>
      </c>
      <c r="E59" s="32">
        <v>505944655.16000003</v>
      </c>
      <c r="F59" s="32">
        <v>505944655.16000003</v>
      </c>
      <c r="G59" s="23">
        <f>F59/C59*100</f>
        <v>53.559554752815473</v>
      </c>
      <c r="H59" s="23">
        <f t="shared" si="1"/>
        <v>41.708031490191061</v>
      </c>
      <c r="I59" s="23">
        <f t="shared" si="2"/>
        <v>100</v>
      </c>
      <c r="J59" s="11"/>
    </row>
    <row r="60" spans="1:10" s="4" customFormat="1" ht="12.75" customHeight="1">
      <c r="A60" s="21" t="s">
        <v>11</v>
      </c>
      <c r="B60" s="22" t="s">
        <v>10</v>
      </c>
      <c r="C60" s="23">
        <v>2966822625</v>
      </c>
      <c r="D60" s="28">
        <v>2981900906</v>
      </c>
      <c r="E60" s="32">
        <v>1607806867.9000001</v>
      </c>
      <c r="F60" s="32">
        <v>1607806867.9000001</v>
      </c>
      <c r="G60" s="23">
        <f>F60/C60*100</f>
        <v>54.192888187914512</v>
      </c>
      <c r="H60" s="23">
        <f t="shared" si="1"/>
        <v>53.918856413533689</v>
      </c>
      <c r="I60" s="23">
        <f t="shared" si="2"/>
        <v>100</v>
      </c>
      <c r="J60" s="11"/>
    </row>
    <row r="61" spans="1:10" s="4" customFormat="1" ht="12.75" customHeight="1">
      <c r="A61" s="21" t="s">
        <v>9</v>
      </c>
      <c r="B61" s="22" t="s">
        <v>8</v>
      </c>
      <c r="C61" s="23">
        <v>15729900</v>
      </c>
      <c r="D61" s="28">
        <v>16329900</v>
      </c>
      <c r="E61" s="32">
        <v>10906476.66</v>
      </c>
      <c r="F61" s="32">
        <v>10906476.66</v>
      </c>
      <c r="G61" s="23">
        <f>F61/C61*100</f>
        <v>69.335956744798125</v>
      </c>
      <c r="H61" s="23">
        <f t="shared" si="1"/>
        <v>66.788386089320824</v>
      </c>
      <c r="I61" s="23">
        <f t="shared" si="2"/>
        <v>100</v>
      </c>
      <c r="J61" s="11"/>
    </row>
    <row r="62" spans="1:10" ht="12.75" customHeight="1">
      <c r="A62" s="18" t="s">
        <v>7</v>
      </c>
      <c r="B62" s="19" t="s">
        <v>6</v>
      </c>
      <c r="C62" s="20">
        <v>250000</v>
      </c>
      <c r="D62" s="20">
        <v>250000</v>
      </c>
      <c r="E62" s="31">
        <v>66907.5</v>
      </c>
      <c r="F62" s="31">
        <v>66907.5</v>
      </c>
      <c r="G62" s="24">
        <f>F62/C62*100</f>
        <v>26.762999999999998</v>
      </c>
      <c r="H62" s="24">
        <f t="shared" si="1"/>
        <v>26.762999999999998</v>
      </c>
      <c r="I62" s="24">
        <f t="shared" si="2"/>
        <v>100</v>
      </c>
      <c r="J62" s="11"/>
    </row>
    <row r="63" spans="1:10" s="4" customFormat="1" ht="12.75" customHeight="1">
      <c r="A63" s="21" t="s">
        <v>5</v>
      </c>
      <c r="B63" s="22" t="s">
        <v>4</v>
      </c>
      <c r="C63" s="23">
        <v>250000</v>
      </c>
      <c r="D63" s="23">
        <v>250000</v>
      </c>
      <c r="E63" s="32">
        <v>66907.5</v>
      </c>
      <c r="F63" s="32">
        <v>66907.5</v>
      </c>
      <c r="G63" s="23">
        <f>F63/C63*100</f>
        <v>26.762999999999998</v>
      </c>
      <c r="H63" s="23">
        <f t="shared" si="1"/>
        <v>26.762999999999998</v>
      </c>
      <c r="I63" s="23">
        <f t="shared" si="2"/>
        <v>100</v>
      </c>
      <c r="J63" s="11"/>
    </row>
    <row r="64" spans="1:10" ht="32.25" customHeight="1">
      <c r="A64" s="18" t="s">
        <v>3</v>
      </c>
      <c r="B64" s="19" t="s">
        <v>2</v>
      </c>
      <c r="C64" s="20">
        <v>0</v>
      </c>
      <c r="D64" s="20">
        <v>0</v>
      </c>
      <c r="E64" s="36">
        <v>0</v>
      </c>
      <c r="F64" s="35">
        <v>-862850.87</v>
      </c>
      <c r="G64" s="24"/>
      <c r="H64" s="24">
        <v>0</v>
      </c>
      <c r="I64" s="24">
        <v>0</v>
      </c>
      <c r="J64" s="11"/>
    </row>
    <row r="65" spans="1:10" s="4" customFormat="1" ht="32.25" customHeight="1">
      <c r="A65" s="21" t="s">
        <v>1</v>
      </c>
      <c r="B65" s="22" t="s">
        <v>0</v>
      </c>
      <c r="C65" s="23">
        <v>0</v>
      </c>
      <c r="D65" s="23">
        <v>0</v>
      </c>
      <c r="E65" s="32">
        <v>0</v>
      </c>
      <c r="F65" s="32">
        <v>-862850.87</v>
      </c>
      <c r="G65" s="23"/>
      <c r="H65" s="23">
        <v>0</v>
      </c>
      <c r="I65" s="23">
        <v>0</v>
      </c>
      <c r="J65" s="11"/>
    </row>
    <row r="66" spans="1:10" ht="12.75" customHeight="1">
      <c r="A66" s="25"/>
      <c r="B66" s="26" t="s">
        <v>116</v>
      </c>
      <c r="C66" s="27">
        <f>C7+C56</f>
        <v>7133089222.1999998</v>
      </c>
      <c r="D66" s="27">
        <f>D7+D56</f>
        <v>7417191003.1999998</v>
      </c>
      <c r="E66" s="27">
        <f>E7+E56</f>
        <v>3771762933.2200003</v>
      </c>
      <c r="F66" s="27">
        <f>F7+F56</f>
        <v>3824491914.9299998</v>
      </c>
      <c r="G66" s="17">
        <f>F66/C66*100</f>
        <v>53.616207449462458</v>
      </c>
      <c r="H66" s="17">
        <f t="shared" si="1"/>
        <v>51.562537802788121</v>
      </c>
      <c r="I66" s="17">
        <f t="shared" si="2"/>
        <v>101.3979929980643</v>
      </c>
      <c r="J66" s="3"/>
    </row>
    <row r="67" spans="1:10" ht="11.25" customHeight="1">
      <c r="A67" s="7"/>
      <c r="B67" s="7"/>
      <c r="C67" s="7"/>
      <c r="D67" s="6"/>
      <c r="E67" s="6"/>
      <c r="F67" s="6"/>
      <c r="G67" s="6"/>
      <c r="H67" s="6"/>
      <c r="I67" s="6"/>
      <c r="J67" s="2"/>
    </row>
  </sheetData>
  <mergeCells count="1">
    <mergeCell ref="A2:I3"/>
  </mergeCells>
  <pageMargins left="0.19685039370078741" right="0.19685039370078741" top="0.39370078740157483" bottom="0.19685039370078741" header="0.19685039370078741" footer="0.19685039370078741"/>
  <pageSetup paperSize="9" scale="6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Вып.плана._4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OhranovaEA</dc:creator>
  <cp:lastModifiedBy>OhranovaEA</cp:lastModifiedBy>
  <cp:lastPrinted>2018-10-23T07:12:39Z</cp:lastPrinted>
  <dcterms:created xsi:type="dcterms:W3CDTF">2018-10-22T06:13:22Z</dcterms:created>
  <dcterms:modified xsi:type="dcterms:W3CDTF">2018-10-25T10:46:30Z</dcterms:modified>
</cp:coreProperties>
</file>