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01.06.19" sheetId="2" r:id="rId1"/>
  </sheets>
  <definedNames>
    <definedName name="_xlnm.Print_Titles" localSheetId="0">'01.06.19'!$4:$4</definedName>
    <definedName name="_xlnm.Print_Area" localSheetId="0">'01.06.19'!$A$1:$G$57</definedName>
  </definedNames>
  <calcPr calcId="125725"/>
</workbook>
</file>

<file path=xl/calcChain.xml><?xml version="1.0" encoding="utf-8"?>
<calcChain xmlns="http://schemas.openxmlformats.org/spreadsheetml/2006/main">
  <c r="G6" i="2"/>
  <c r="G7"/>
  <c r="G8"/>
  <c r="G9"/>
  <c r="G10"/>
  <c r="G11"/>
  <c r="G12"/>
  <c r="G14"/>
  <c r="G15"/>
  <c r="G16"/>
  <c r="G18"/>
  <c r="G19"/>
  <c r="G20"/>
  <c r="G21"/>
  <c r="G22"/>
  <c r="G23"/>
  <c r="G25"/>
  <c r="G26"/>
  <c r="G27"/>
  <c r="G28"/>
  <c r="G30"/>
  <c r="G32"/>
  <c r="G33"/>
  <c r="G34"/>
  <c r="G35"/>
  <c r="G36"/>
  <c r="G38"/>
  <c r="G39"/>
  <c r="G41"/>
  <c r="G43"/>
  <c r="G44"/>
  <c r="G45"/>
  <c r="G46"/>
  <c r="G47"/>
  <c r="G49"/>
  <c r="G50"/>
  <c r="G52"/>
  <c r="G53"/>
  <c r="G55"/>
  <c r="D54" l="1"/>
  <c r="D51"/>
  <c r="D48"/>
  <c r="D42"/>
  <c r="D40"/>
  <c r="D37"/>
  <c r="D31"/>
  <c r="D29"/>
  <c r="D24"/>
  <c r="D17"/>
  <c r="D13"/>
  <c r="D5"/>
  <c r="F6"/>
  <c r="F7"/>
  <c r="F8"/>
  <c r="F9"/>
  <c r="F10"/>
  <c r="F11"/>
  <c r="F12"/>
  <c r="F14"/>
  <c r="F15"/>
  <c r="F16"/>
  <c r="F18"/>
  <c r="F19"/>
  <c r="F20"/>
  <c r="F21"/>
  <c r="F22"/>
  <c r="F23"/>
  <c r="F25"/>
  <c r="F26"/>
  <c r="F27"/>
  <c r="F28"/>
  <c r="F30"/>
  <c r="F32"/>
  <c r="F33"/>
  <c r="F34"/>
  <c r="F35"/>
  <c r="F36"/>
  <c r="F38"/>
  <c r="F39"/>
  <c r="F41"/>
  <c r="F43"/>
  <c r="F44"/>
  <c r="F45"/>
  <c r="F46"/>
  <c r="F47"/>
  <c r="F49"/>
  <c r="F50"/>
  <c r="F52"/>
  <c r="F53"/>
  <c r="F55"/>
  <c r="E54"/>
  <c r="G54" s="1"/>
  <c r="C54"/>
  <c r="E51"/>
  <c r="G51" s="1"/>
  <c r="C51"/>
  <c r="E48"/>
  <c r="C48"/>
  <c r="E42"/>
  <c r="C42"/>
  <c r="E40"/>
  <c r="G40" s="1"/>
  <c r="C40"/>
  <c r="E37"/>
  <c r="G37" s="1"/>
  <c r="C37"/>
  <c r="E31"/>
  <c r="E29"/>
  <c r="C31"/>
  <c r="C29"/>
  <c r="E24"/>
  <c r="C24"/>
  <c r="E17"/>
  <c r="C17"/>
  <c r="E13"/>
  <c r="C13"/>
  <c r="E5"/>
  <c r="C5"/>
  <c r="G29" l="1"/>
  <c r="G17"/>
  <c r="G48"/>
  <c r="G42"/>
  <c r="G13"/>
  <c r="G31"/>
  <c r="G24"/>
  <c r="G5"/>
  <c r="F48"/>
  <c r="F31"/>
  <c r="F24"/>
  <c r="F13"/>
  <c r="F51"/>
  <c r="F42"/>
  <c r="F37"/>
  <c r="D56"/>
  <c r="F5"/>
  <c r="F54"/>
  <c r="F40"/>
  <c r="F29"/>
  <c r="F17"/>
  <c r="E56"/>
  <c r="C56"/>
  <c r="F56" l="1"/>
  <c r="G56"/>
</calcChain>
</file>

<file path=xl/sharedStrings.xml><?xml version="1.0" encoding="utf-8"?>
<sst xmlns="http://schemas.openxmlformats.org/spreadsheetml/2006/main" count="61" uniqueCount="61">
  <si>
    <t>Наименование показателя</t>
  </si>
  <si>
    <t>Код расхода по КФСР</t>
  </si>
  <si>
    <t>Исполнено за отчетный период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</si>
  <si>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</si>
  <si>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</si>
  <si>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</si>
  <si>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</si>
  <si>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</si>
  <si>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</si>
  <si>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</si>
  <si>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</si>
  <si>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</si>
  <si>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</si>
  <si>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</si>
  <si>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</si>
  <si>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</si>
  <si>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</si>
  <si>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</si>
  <si>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</si>
  <si>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</si>
  <si>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</si>
  <si>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</si>
  <si>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</si>
  <si>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</si>
  <si>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</si>
  <si>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</si>
  <si>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</si>
  <si>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</si>
  <si>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</si>
  <si>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</si>
  <si>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</si>
  <si>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</si>
  <si>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</si>
  <si>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</si>
  <si>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</si>
  <si>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</si>
  <si>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</si>
  <si>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</si>
  <si>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</si>
  <si>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</si>
  <si>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</si>
  <si>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внутреннего и муниципального долга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</si>
  <si>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</si>
  <si>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</si>
  <si>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</si>
  <si>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</si>
  <si>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</si>
  <si>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 xml:space="preserve">Культура и кинематография </t>
  </si>
  <si>
    <t>Образование</t>
  </si>
  <si>
    <t xml:space="preserve">Здравоохранение 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</si>
  <si>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</si>
  <si>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</si>
  <si>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</si>
  <si>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</si>
  <si>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Расходы бюджета - ИТОГО</t>
  </si>
  <si>
    <t>Процент исполнения к утвержденному плану</t>
  </si>
  <si>
    <t>Процент исполнения к уточненному плану</t>
  </si>
  <si>
    <t xml:space="preserve">Утвержденный план </t>
  </si>
  <si>
    <t xml:space="preserve">Уточненный план на отчетный период </t>
  </si>
  <si>
    <t>Ед.изм: тыс. рублей</t>
  </si>
  <si>
    <t xml:space="preserve">Сведения об исполнении бюджета муниципального образования городской округ город Ханты-Мансийск по расходам в разрезе разделов и подразделов классификации расходов в сравнении с запланированными значениями на 01 июня 2019 года </t>
  </si>
</sst>
</file>

<file path=xl/styles.xml><?xml version="1.0" encoding="utf-8"?>
<styleSheet xmlns="http://schemas.openxmlformats.org/spreadsheetml/2006/main">
  <numFmts count="4">
    <numFmt numFmtId="164" formatCode="0000"/>
    <numFmt numFmtId="165" formatCode="_-* #,##0.00_р_._-;\-* #,##0.00_р_._-;_-* &quot;-&quot;??_р_._-;_-@_-"/>
    <numFmt numFmtId="166" formatCode="0.0%"/>
    <numFmt numFmtId="167" formatCode="#,##0.0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165" fontId="2" fillId="0" borderId="0" applyFont="0" applyFill="0" applyBorder="0" applyAlignment="0" applyProtection="0"/>
    <xf numFmtId="0" fontId="8" fillId="0" borderId="0"/>
  </cellStyleXfs>
  <cellXfs count="23">
    <xf numFmtId="0" fontId="0" fillId="0" borderId="0" xfId="0"/>
    <xf numFmtId="0" fontId="4" fillId="0" borderId="0" xfId="1" applyFont="1"/>
    <xf numFmtId="0" fontId="5" fillId="0" borderId="0" xfId="1" applyFont="1"/>
    <xf numFmtId="0" fontId="4" fillId="0" borderId="0" xfId="1" applyFont="1" applyBorder="1" applyProtection="1"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left" vertical="center" wrapText="1"/>
      <protection hidden="1"/>
    </xf>
    <xf numFmtId="164" fontId="5" fillId="0" borderId="1" xfId="1" applyNumberFormat="1" applyFont="1" applyFill="1" applyBorder="1" applyAlignment="1" applyProtection="1">
      <alignment horizontal="center" wrapText="1"/>
      <protection hidden="1"/>
    </xf>
    <xf numFmtId="164" fontId="4" fillId="0" borderId="1" xfId="1" applyNumberFormat="1" applyFont="1" applyFill="1" applyBorder="1" applyAlignment="1" applyProtection="1">
      <alignment horizontal="left" wrapText="1"/>
      <protection hidden="1"/>
    </xf>
    <xf numFmtId="164" fontId="4" fillId="0" borderId="1" xfId="1" applyNumberFormat="1" applyFont="1" applyFill="1" applyBorder="1" applyAlignment="1" applyProtection="1">
      <alignment horizontal="center" wrapText="1"/>
      <protection hidden="1"/>
    </xf>
    <xf numFmtId="164" fontId="5" fillId="0" borderId="1" xfId="1" applyNumberFormat="1" applyFont="1" applyFill="1" applyBorder="1" applyAlignment="1" applyProtection="1">
      <alignment horizontal="left" wrapText="1"/>
      <protection hidden="1"/>
    </xf>
    <xf numFmtId="0" fontId="5" fillId="0" borderId="1" xfId="1" applyNumberFormat="1" applyFont="1" applyFill="1" applyBorder="1" applyAlignment="1" applyProtection="1"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" applyFont="1" applyFill="1" applyBorder="1" applyAlignment="1">
      <alignment horizontal="left" vertical="center" wrapText="1"/>
    </xf>
    <xf numFmtId="0" fontId="4" fillId="0" borderId="0" xfId="1" applyFont="1" applyFill="1" applyBorder="1" applyProtection="1">
      <protection hidden="1"/>
    </xf>
    <xf numFmtId="0" fontId="4" fillId="0" borderId="0" xfId="1" applyFont="1" applyFill="1"/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" xfId="1" applyNumberFormat="1" applyFont="1" applyFill="1" applyBorder="1" applyAlignment="1" applyProtection="1">
      <alignment horizontal="center" vertical="center"/>
      <protection hidden="1"/>
    </xf>
    <xf numFmtId="167" fontId="5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2" xfId="1" applyFont="1" applyBorder="1" applyAlignment="1">
      <alignment vertical="center" wrapText="1"/>
    </xf>
    <xf numFmtId="0" fontId="7" fillId="0" borderId="2" xfId="1" applyFont="1" applyFill="1" applyBorder="1" applyAlignment="1">
      <alignment vertical="center" wrapText="1"/>
    </xf>
    <xf numFmtId="167" fontId="4" fillId="0" borderId="1" xfId="22" applyNumberFormat="1" applyFont="1" applyFill="1" applyBorder="1" applyAlignment="1" applyProtection="1">
      <alignment horizontal="center" vertical="center"/>
      <protection hidden="1"/>
    </xf>
    <xf numFmtId="0" fontId="7" fillId="0" borderId="0" xfId="1" applyFont="1" applyAlignment="1">
      <alignment horizontal="center" vertical="center" wrapText="1"/>
    </xf>
  </cellXfs>
  <cellStyles count="23">
    <cellStyle name="Normal" xfId="20"/>
    <cellStyle name="Обычный" xfId="0" builtinId="0"/>
    <cellStyle name="Обычный 10" xfId="3"/>
    <cellStyle name="Обычный 11" xfId="4"/>
    <cellStyle name="Обычный 12" xfId="5"/>
    <cellStyle name="Обычный 13" xfId="6"/>
    <cellStyle name="Обычный 14" xfId="7"/>
    <cellStyle name="Обычный 15" xfId="8"/>
    <cellStyle name="Обычный 16" xfId="9"/>
    <cellStyle name="Обычный 17" xfId="10"/>
    <cellStyle name="Обычный 18" xfId="19"/>
    <cellStyle name="Обычный 19" xfId="2"/>
    <cellStyle name="Обычный 2" xfId="1"/>
    <cellStyle name="Обычный 2 2" xfId="11"/>
    <cellStyle name="Обычный 2 3" xfId="22"/>
    <cellStyle name="Обычный 3" xfId="12"/>
    <cellStyle name="Обычный 4" xfId="13"/>
    <cellStyle name="Обычный 5" xfId="14"/>
    <cellStyle name="Обычный 6" xfId="15"/>
    <cellStyle name="Обычный 7" xfId="16"/>
    <cellStyle name="Обычный 8" xfId="17"/>
    <cellStyle name="Обычный 9" xfId="18"/>
    <cellStyle name="Финансовый 2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7"/>
  <sheetViews>
    <sheetView showGridLines="0" tabSelected="1" view="pageBreakPreview" zoomScaleNormal="100" zoomScaleSheetLayoutView="100" workbookViewId="0">
      <selection activeCell="B9" sqref="B9"/>
    </sheetView>
  </sheetViews>
  <sheetFormatPr defaultColWidth="9.140625" defaultRowHeight="12.75"/>
  <cols>
    <col min="1" max="1" width="45.28515625" style="1" customWidth="1"/>
    <col min="2" max="2" width="11.7109375" style="1" customWidth="1"/>
    <col min="3" max="3" width="16" style="1" customWidth="1"/>
    <col min="4" max="5" width="16" style="15" customWidth="1"/>
    <col min="6" max="6" width="14.85546875" style="1" customWidth="1"/>
    <col min="7" max="7" width="14" style="1" customWidth="1"/>
    <col min="8" max="170" width="9.140625" style="1" customWidth="1"/>
    <col min="171" max="16384" width="9.140625" style="1"/>
  </cols>
  <sheetData>
    <row r="2" spans="1:7" ht="30.75" customHeight="1">
      <c r="A2" s="22" t="s">
        <v>60</v>
      </c>
      <c r="B2" s="22"/>
      <c r="C2" s="22"/>
      <c r="D2" s="22"/>
      <c r="E2" s="22"/>
      <c r="F2" s="22"/>
      <c r="G2" s="22"/>
    </row>
    <row r="3" spans="1:7" ht="15">
      <c r="A3" s="19" t="s">
        <v>59</v>
      </c>
      <c r="B3" s="19"/>
      <c r="C3" s="19"/>
      <c r="D3" s="20"/>
      <c r="E3" s="20"/>
      <c r="F3" s="19"/>
      <c r="G3" s="19"/>
    </row>
    <row r="4" spans="1:7" ht="51">
      <c r="A4" s="4" t="s">
        <v>0</v>
      </c>
      <c r="B4" s="4" t="s">
        <v>1</v>
      </c>
      <c r="C4" s="4" t="s">
        <v>57</v>
      </c>
      <c r="D4" s="4" t="s">
        <v>58</v>
      </c>
      <c r="E4" s="4" t="s">
        <v>2</v>
      </c>
      <c r="F4" s="4" t="s">
        <v>55</v>
      </c>
      <c r="G4" s="4" t="s">
        <v>56</v>
      </c>
    </row>
    <row r="5" spans="1:7" s="2" customFormat="1">
      <c r="A5" s="5" t="s">
        <v>42</v>
      </c>
      <c r="B5" s="6">
        <v>100</v>
      </c>
      <c r="C5" s="16">
        <f>SUM(C6:C12)</f>
        <v>785029.7</v>
      </c>
      <c r="D5" s="16">
        <f>SUM(D6:D12)</f>
        <v>716486.89999999991</v>
      </c>
      <c r="E5" s="16">
        <f t="shared" ref="E5" si="0">SUM(E6:E12)</f>
        <v>293916.09999999998</v>
      </c>
      <c r="F5" s="11">
        <f t="shared" ref="F5:F36" si="1">E5/C5</f>
        <v>0.37440124876804021</v>
      </c>
      <c r="G5" s="11">
        <f t="shared" ref="G5:G36" si="2">E5/D5</f>
        <v>0.41021838640734398</v>
      </c>
    </row>
    <row r="6" spans="1:7" ht="38.25">
      <c r="A6" s="7" t="s">
        <v>3</v>
      </c>
      <c r="B6" s="8">
        <v>102</v>
      </c>
      <c r="C6" s="17">
        <v>5128</v>
      </c>
      <c r="D6" s="17">
        <v>5128</v>
      </c>
      <c r="E6" s="21">
        <v>2444.8000000000002</v>
      </c>
      <c r="F6" s="12">
        <f t="shared" si="1"/>
        <v>0.47675507020280816</v>
      </c>
      <c r="G6" s="12">
        <f t="shared" si="2"/>
        <v>0.47675507020280816</v>
      </c>
    </row>
    <row r="7" spans="1:7" ht="51">
      <c r="A7" s="7" t="s">
        <v>4</v>
      </c>
      <c r="B7" s="8">
        <v>103</v>
      </c>
      <c r="C7" s="17">
        <v>26605.4</v>
      </c>
      <c r="D7" s="17">
        <v>26605.4</v>
      </c>
      <c r="E7" s="21">
        <v>10469.1</v>
      </c>
      <c r="F7" s="12">
        <f t="shared" si="1"/>
        <v>0.39349530546430422</v>
      </c>
      <c r="G7" s="12">
        <f t="shared" si="2"/>
        <v>0.39349530546430422</v>
      </c>
    </row>
    <row r="8" spans="1:7" ht="39" customHeight="1">
      <c r="A8" s="7" t="s">
        <v>5</v>
      </c>
      <c r="B8" s="8">
        <v>104</v>
      </c>
      <c r="C8" s="17">
        <v>194688.7</v>
      </c>
      <c r="D8" s="17">
        <v>187785.4</v>
      </c>
      <c r="E8" s="21">
        <v>100114.7</v>
      </c>
      <c r="F8" s="12">
        <f t="shared" si="1"/>
        <v>0.51422963941923694</v>
      </c>
      <c r="G8" s="12">
        <f t="shared" si="2"/>
        <v>0.53313356629429121</v>
      </c>
    </row>
    <row r="9" spans="1:7">
      <c r="A9" s="7" t="s">
        <v>6</v>
      </c>
      <c r="B9" s="8">
        <v>105</v>
      </c>
      <c r="C9" s="17">
        <v>24.8</v>
      </c>
      <c r="D9" s="17">
        <v>24.8</v>
      </c>
      <c r="E9" s="21">
        <v>0</v>
      </c>
      <c r="F9" s="12">
        <f t="shared" si="1"/>
        <v>0</v>
      </c>
      <c r="G9" s="12">
        <f t="shared" si="2"/>
        <v>0</v>
      </c>
    </row>
    <row r="10" spans="1:7" ht="38.25">
      <c r="A10" s="7" t="s">
        <v>7</v>
      </c>
      <c r="B10" s="8">
        <v>106</v>
      </c>
      <c r="C10" s="17">
        <v>65316.1</v>
      </c>
      <c r="D10" s="17">
        <v>65316.1</v>
      </c>
      <c r="E10" s="21">
        <v>31111.599999999999</v>
      </c>
      <c r="F10" s="12">
        <f t="shared" si="1"/>
        <v>0.47632360168473009</v>
      </c>
      <c r="G10" s="12">
        <f t="shared" si="2"/>
        <v>0.47632360168473009</v>
      </c>
    </row>
    <row r="11" spans="1:7">
      <c r="A11" s="7" t="s">
        <v>8</v>
      </c>
      <c r="B11" s="8">
        <v>111</v>
      </c>
      <c r="C11" s="17">
        <v>103500</v>
      </c>
      <c r="D11" s="17">
        <v>39663</v>
      </c>
      <c r="E11" s="21">
        <v>0</v>
      </c>
      <c r="F11" s="12">
        <f t="shared" si="1"/>
        <v>0</v>
      </c>
      <c r="G11" s="12">
        <f t="shared" si="2"/>
        <v>0</v>
      </c>
    </row>
    <row r="12" spans="1:7">
      <c r="A12" s="7" t="s">
        <v>9</v>
      </c>
      <c r="B12" s="8">
        <v>113</v>
      </c>
      <c r="C12" s="17">
        <v>389766.7</v>
      </c>
      <c r="D12" s="17">
        <v>391964.2</v>
      </c>
      <c r="E12" s="21">
        <v>149775.9</v>
      </c>
      <c r="F12" s="12">
        <f t="shared" si="1"/>
        <v>0.3842706418993721</v>
      </c>
      <c r="G12" s="12">
        <f t="shared" si="2"/>
        <v>0.38211627490469791</v>
      </c>
    </row>
    <row r="13" spans="1:7" s="2" customFormat="1" ht="25.5">
      <c r="A13" s="9" t="s">
        <v>43</v>
      </c>
      <c r="B13" s="6">
        <v>300</v>
      </c>
      <c r="C13" s="18">
        <f>SUM(C14:C16)</f>
        <v>159006.9</v>
      </c>
      <c r="D13" s="18">
        <f>SUM(D14:D16)</f>
        <v>160258.29999999999</v>
      </c>
      <c r="E13" s="18">
        <f t="shared" ref="E13" si="3">SUM(E14:E16)</f>
        <v>47048.6</v>
      </c>
      <c r="F13" s="11">
        <f t="shared" si="1"/>
        <v>0.29589030413145595</v>
      </c>
      <c r="G13" s="11">
        <f t="shared" si="2"/>
        <v>0.29357980210697354</v>
      </c>
    </row>
    <row r="14" spans="1:7">
      <c r="A14" s="7" t="s">
        <v>10</v>
      </c>
      <c r="B14" s="8">
        <v>304</v>
      </c>
      <c r="C14" s="17">
        <v>9700.9</v>
      </c>
      <c r="D14" s="17">
        <v>10222.4</v>
      </c>
      <c r="E14" s="21">
        <v>3751</v>
      </c>
      <c r="F14" s="12">
        <f t="shared" si="1"/>
        <v>0.38666515477945346</v>
      </c>
      <c r="G14" s="12">
        <f t="shared" si="2"/>
        <v>0.36693927062138049</v>
      </c>
    </row>
    <row r="15" spans="1:7" ht="38.25">
      <c r="A15" s="7" t="s">
        <v>11</v>
      </c>
      <c r="B15" s="8">
        <v>309</v>
      </c>
      <c r="C15" s="17">
        <v>136011.20000000001</v>
      </c>
      <c r="D15" s="17">
        <v>138717.1</v>
      </c>
      <c r="E15" s="21">
        <v>41208.6</v>
      </c>
      <c r="F15" s="12">
        <f t="shared" si="1"/>
        <v>0.3029794605150164</v>
      </c>
      <c r="G15" s="12">
        <f t="shared" si="2"/>
        <v>0.29706935914894411</v>
      </c>
    </row>
    <row r="16" spans="1:7" ht="25.5">
      <c r="A16" s="7" t="s">
        <v>12</v>
      </c>
      <c r="B16" s="8">
        <v>314</v>
      </c>
      <c r="C16" s="17">
        <v>13294.8</v>
      </c>
      <c r="D16" s="17">
        <v>11318.8</v>
      </c>
      <c r="E16" s="21">
        <v>2089</v>
      </c>
      <c r="F16" s="12">
        <f t="shared" si="1"/>
        <v>0.15712910310798209</v>
      </c>
      <c r="G16" s="12">
        <f t="shared" si="2"/>
        <v>0.18456020072799237</v>
      </c>
    </row>
    <row r="17" spans="1:7" s="2" customFormat="1">
      <c r="A17" s="9" t="s">
        <v>44</v>
      </c>
      <c r="B17" s="6">
        <v>400</v>
      </c>
      <c r="C17" s="18">
        <f>SUM(C18:C23)</f>
        <v>1038078.2000000002</v>
      </c>
      <c r="D17" s="18">
        <f>SUM(D18:D23)</f>
        <v>1143531.0999999999</v>
      </c>
      <c r="E17" s="18">
        <f t="shared" ref="E17" si="4">SUM(E18:E23)</f>
        <v>479917.4</v>
      </c>
      <c r="F17" s="11">
        <f t="shared" si="1"/>
        <v>0.46231334017032621</v>
      </c>
      <c r="G17" s="11">
        <f t="shared" si="2"/>
        <v>0.41968023431981877</v>
      </c>
    </row>
    <row r="18" spans="1:7">
      <c r="A18" s="7" t="s">
        <v>13</v>
      </c>
      <c r="B18" s="8">
        <v>401</v>
      </c>
      <c r="C18" s="17">
        <v>2506.9</v>
      </c>
      <c r="D18" s="17">
        <v>2506.9</v>
      </c>
      <c r="E18" s="21">
        <v>0</v>
      </c>
      <c r="F18" s="12">
        <f t="shared" si="1"/>
        <v>0</v>
      </c>
      <c r="G18" s="12">
        <f t="shared" si="2"/>
        <v>0</v>
      </c>
    </row>
    <row r="19" spans="1:7">
      <c r="A19" s="7" t="s">
        <v>14</v>
      </c>
      <c r="B19" s="8">
        <v>405</v>
      </c>
      <c r="C19" s="17">
        <v>2661.6</v>
      </c>
      <c r="D19" s="17">
        <v>5161.7</v>
      </c>
      <c r="E19" s="21">
        <v>660</v>
      </c>
      <c r="F19" s="12">
        <f t="shared" si="1"/>
        <v>0.2479711451758341</v>
      </c>
      <c r="G19" s="12">
        <f t="shared" si="2"/>
        <v>0.1278648507274735</v>
      </c>
    </row>
    <row r="20" spans="1:7">
      <c r="A20" s="7" t="s">
        <v>15</v>
      </c>
      <c r="B20" s="8">
        <v>408</v>
      </c>
      <c r="C20" s="17">
        <v>126653.2</v>
      </c>
      <c r="D20" s="17">
        <v>126653.2</v>
      </c>
      <c r="E20" s="21">
        <v>57841.9</v>
      </c>
      <c r="F20" s="12">
        <f t="shared" si="1"/>
        <v>0.4566951328509663</v>
      </c>
      <c r="G20" s="12">
        <f t="shared" si="2"/>
        <v>0.4566951328509663</v>
      </c>
    </row>
    <row r="21" spans="1:7">
      <c r="A21" s="7" t="s">
        <v>16</v>
      </c>
      <c r="B21" s="8">
        <v>409</v>
      </c>
      <c r="C21" s="17">
        <v>562753.4</v>
      </c>
      <c r="D21" s="17">
        <v>658629.4</v>
      </c>
      <c r="E21" s="21">
        <v>309412.5</v>
      </c>
      <c r="F21" s="12">
        <f t="shared" si="1"/>
        <v>0.54981897932558021</v>
      </c>
      <c r="G21" s="12">
        <f t="shared" si="2"/>
        <v>0.46978239963172003</v>
      </c>
    </row>
    <row r="22" spans="1:7">
      <c r="A22" s="7" t="s">
        <v>17</v>
      </c>
      <c r="B22" s="8">
        <v>410</v>
      </c>
      <c r="C22" s="17">
        <v>23255.4</v>
      </c>
      <c r="D22" s="17">
        <v>22832.2</v>
      </c>
      <c r="E22" s="21">
        <v>1381</v>
      </c>
      <c r="F22" s="12">
        <f t="shared" si="1"/>
        <v>5.9384057036215243E-2</v>
      </c>
      <c r="G22" s="12">
        <f t="shared" si="2"/>
        <v>6.0484753987789172E-2</v>
      </c>
    </row>
    <row r="23" spans="1:7">
      <c r="A23" s="7" t="s">
        <v>18</v>
      </c>
      <c r="B23" s="8">
        <v>412</v>
      </c>
      <c r="C23" s="17">
        <v>320247.7</v>
      </c>
      <c r="D23" s="17">
        <v>327747.7</v>
      </c>
      <c r="E23" s="21">
        <v>110622</v>
      </c>
      <c r="F23" s="12">
        <f t="shared" si="1"/>
        <v>0.34542636840170904</v>
      </c>
      <c r="G23" s="12">
        <f t="shared" si="2"/>
        <v>0.33752181937508635</v>
      </c>
    </row>
    <row r="24" spans="1:7" s="2" customFormat="1">
      <c r="A24" s="9" t="s">
        <v>45</v>
      </c>
      <c r="B24" s="6">
        <v>500</v>
      </c>
      <c r="C24" s="18">
        <f>SUM(C25:C28)</f>
        <v>746789.10000000009</v>
      </c>
      <c r="D24" s="18">
        <f>SUM(D25:D28)</f>
        <v>1168818.5</v>
      </c>
      <c r="E24" s="18">
        <f t="shared" ref="E24" si="5">SUM(E25:E28)</f>
        <v>188546.59999999998</v>
      </c>
      <c r="F24" s="11">
        <f t="shared" si="1"/>
        <v>0.25247636849546939</v>
      </c>
      <c r="G24" s="11">
        <f t="shared" si="2"/>
        <v>0.16131383957389447</v>
      </c>
    </row>
    <row r="25" spans="1:7">
      <c r="A25" s="7" t="s">
        <v>19</v>
      </c>
      <c r="B25" s="8">
        <v>501</v>
      </c>
      <c r="C25" s="17">
        <v>174877.2</v>
      </c>
      <c r="D25" s="17">
        <v>570621.5</v>
      </c>
      <c r="E25" s="21">
        <v>5827.6</v>
      </c>
      <c r="F25" s="12">
        <f t="shared" si="1"/>
        <v>3.3323955324078842E-2</v>
      </c>
      <c r="G25" s="12">
        <f t="shared" si="2"/>
        <v>1.0212724196336802E-2</v>
      </c>
    </row>
    <row r="26" spans="1:7">
      <c r="A26" s="7" t="s">
        <v>20</v>
      </c>
      <c r="B26" s="8">
        <v>502</v>
      </c>
      <c r="C26" s="17">
        <v>99026.7</v>
      </c>
      <c r="D26" s="17">
        <v>99648.1</v>
      </c>
      <c r="E26" s="21">
        <v>19631.900000000001</v>
      </c>
      <c r="F26" s="12">
        <f t="shared" si="1"/>
        <v>0.19824855316798401</v>
      </c>
      <c r="G26" s="12">
        <f t="shared" si="2"/>
        <v>0.1970122862352619</v>
      </c>
    </row>
    <row r="27" spans="1:7">
      <c r="A27" s="7" t="s">
        <v>21</v>
      </c>
      <c r="B27" s="8">
        <v>503</v>
      </c>
      <c r="C27" s="17">
        <v>420472.4</v>
      </c>
      <c r="D27" s="17">
        <v>446136</v>
      </c>
      <c r="E27" s="21">
        <v>135065.79999999999</v>
      </c>
      <c r="F27" s="12">
        <f t="shared" si="1"/>
        <v>0.3212239376472748</v>
      </c>
      <c r="G27" s="12">
        <f t="shared" si="2"/>
        <v>0.30274579948715186</v>
      </c>
    </row>
    <row r="28" spans="1:7" ht="25.5">
      <c r="A28" s="7" t="s">
        <v>22</v>
      </c>
      <c r="B28" s="8">
        <v>505</v>
      </c>
      <c r="C28" s="17">
        <v>52412.800000000003</v>
      </c>
      <c r="D28" s="17">
        <v>52412.9</v>
      </c>
      <c r="E28" s="21">
        <v>28021.3</v>
      </c>
      <c r="F28" s="12">
        <f t="shared" si="1"/>
        <v>0.53462703767018738</v>
      </c>
      <c r="G28" s="12">
        <f t="shared" si="2"/>
        <v>0.53462601764069528</v>
      </c>
    </row>
    <row r="29" spans="1:7" s="2" customFormat="1">
      <c r="A29" s="13" t="s">
        <v>46</v>
      </c>
      <c r="B29" s="6">
        <v>600</v>
      </c>
      <c r="C29" s="18">
        <f>SUM(C30)</f>
        <v>151.1</v>
      </c>
      <c r="D29" s="18">
        <f>SUM(D30)</f>
        <v>162.80000000000001</v>
      </c>
      <c r="E29" s="18">
        <f t="shared" ref="E29" si="6">SUM(E30)</f>
        <v>0</v>
      </c>
      <c r="F29" s="11">
        <f t="shared" si="1"/>
        <v>0</v>
      </c>
      <c r="G29" s="11">
        <f t="shared" si="2"/>
        <v>0</v>
      </c>
    </row>
    <row r="30" spans="1:7" ht="25.5">
      <c r="A30" s="7" t="s">
        <v>23</v>
      </c>
      <c r="B30" s="8">
        <v>605</v>
      </c>
      <c r="C30" s="17">
        <v>151.1</v>
      </c>
      <c r="D30" s="17">
        <v>162.80000000000001</v>
      </c>
      <c r="E30" s="21">
        <v>0</v>
      </c>
      <c r="F30" s="12">
        <f t="shared" si="1"/>
        <v>0</v>
      </c>
      <c r="G30" s="12">
        <f t="shared" si="2"/>
        <v>0</v>
      </c>
    </row>
    <row r="31" spans="1:7" s="2" customFormat="1">
      <c r="A31" s="9" t="s">
        <v>48</v>
      </c>
      <c r="B31" s="6">
        <v>700</v>
      </c>
      <c r="C31" s="18">
        <f>SUM(C32:C36)</f>
        <v>4738510.7</v>
      </c>
      <c r="D31" s="18">
        <f>SUM(D32:D36)</f>
        <v>4850100.0999999996</v>
      </c>
      <c r="E31" s="18">
        <f t="shared" ref="E31" si="7">SUM(E32:E36)</f>
        <v>1486787</v>
      </c>
      <c r="F31" s="11">
        <f t="shared" si="1"/>
        <v>0.31376672843642622</v>
      </c>
      <c r="G31" s="11">
        <f t="shared" si="2"/>
        <v>0.30654769372698104</v>
      </c>
    </row>
    <row r="32" spans="1:7">
      <c r="A32" s="7" t="s">
        <v>24</v>
      </c>
      <c r="B32" s="8">
        <v>701</v>
      </c>
      <c r="C32" s="17">
        <v>1760666</v>
      </c>
      <c r="D32" s="17">
        <v>1754283.7</v>
      </c>
      <c r="E32" s="21">
        <v>582686.9</v>
      </c>
      <c r="F32" s="12">
        <f t="shared" si="1"/>
        <v>0.33094686896890158</v>
      </c>
      <c r="G32" s="12">
        <f t="shared" si="2"/>
        <v>0.33215089440778595</v>
      </c>
    </row>
    <row r="33" spans="1:7">
      <c r="A33" s="7" t="s">
        <v>25</v>
      </c>
      <c r="B33" s="8">
        <v>702</v>
      </c>
      <c r="C33" s="17">
        <v>2533644.2000000002</v>
      </c>
      <c r="D33" s="17">
        <v>2640962.9</v>
      </c>
      <c r="E33" s="21">
        <v>686318.3</v>
      </c>
      <c r="F33" s="12">
        <f t="shared" si="1"/>
        <v>0.27088187836318928</v>
      </c>
      <c r="G33" s="12">
        <f t="shared" si="2"/>
        <v>0.25987426782860146</v>
      </c>
    </row>
    <row r="34" spans="1:7">
      <c r="A34" s="7" t="s">
        <v>26</v>
      </c>
      <c r="B34" s="8">
        <v>703</v>
      </c>
      <c r="C34" s="17">
        <v>242319.1</v>
      </c>
      <c r="D34" s="17">
        <v>252335.3</v>
      </c>
      <c r="E34" s="21">
        <v>133150.39999999999</v>
      </c>
      <c r="F34" s="12">
        <f t="shared" si="1"/>
        <v>0.54948371795702444</v>
      </c>
      <c r="G34" s="12">
        <f t="shared" si="2"/>
        <v>0.5276725055907755</v>
      </c>
    </row>
    <row r="35" spans="1:7">
      <c r="A35" s="7" t="s">
        <v>27</v>
      </c>
      <c r="B35" s="8">
        <v>707</v>
      </c>
      <c r="C35" s="17">
        <v>71103</v>
      </c>
      <c r="D35" s="17">
        <v>72012.7</v>
      </c>
      <c r="E35" s="21">
        <v>29469</v>
      </c>
      <c r="F35" s="12">
        <f t="shared" si="1"/>
        <v>0.41445508628327921</v>
      </c>
      <c r="G35" s="12">
        <f t="shared" si="2"/>
        <v>0.40921948489641413</v>
      </c>
    </row>
    <row r="36" spans="1:7">
      <c r="A36" s="7" t="s">
        <v>28</v>
      </c>
      <c r="B36" s="8">
        <v>709</v>
      </c>
      <c r="C36" s="17">
        <v>130778.4</v>
      </c>
      <c r="D36" s="17">
        <v>130505.5</v>
      </c>
      <c r="E36" s="21">
        <v>55162.400000000001</v>
      </c>
      <c r="F36" s="12">
        <f t="shared" si="1"/>
        <v>0.42180054198552669</v>
      </c>
      <c r="G36" s="12">
        <f t="shared" si="2"/>
        <v>0.42268256893387635</v>
      </c>
    </row>
    <row r="37" spans="1:7" s="2" customFormat="1">
      <c r="A37" s="13" t="s">
        <v>47</v>
      </c>
      <c r="B37" s="6">
        <v>800</v>
      </c>
      <c r="C37" s="18">
        <f>SUM(C38:C39)</f>
        <v>183857.5</v>
      </c>
      <c r="D37" s="18">
        <f>SUM(D38:D39)</f>
        <v>192502.19999999998</v>
      </c>
      <c r="E37" s="18">
        <f t="shared" ref="E37" si="8">SUM(E38:E39)</f>
        <v>81679.099999999991</v>
      </c>
      <c r="F37" s="11">
        <f t="shared" ref="F37:F68" si="9">E37/C37</f>
        <v>0.44425220619229561</v>
      </c>
      <c r="G37" s="11">
        <f t="shared" ref="G37:G56" si="10">E37/D37</f>
        <v>0.42430216381942648</v>
      </c>
    </row>
    <row r="38" spans="1:7">
      <c r="A38" s="7" t="s">
        <v>29</v>
      </c>
      <c r="B38" s="8">
        <v>801</v>
      </c>
      <c r="C38" s="17">
        <v>177953.7</v>
      </c>
      <c r="D38" s="17">
        <v>186598.39999999999</v>
      </c>
      <c r="E38" s="21">
        <v>78678.399999999994</v>
      </c>
      <c r="F38" s="12">
        <f t="shared" si="9"/>
        <v>0.44212848622984513</v>
      </c>
      <c r="G38" s="12">
        <f t="shared" si="10"/>
        <v>0.42164563040197556</v>
      </c>
    </row>
    <row r="39" spans="1:7" ht="14.25" customHeight="1">
      <c r="A39" s="7" t="s">
        <v>30</v>
      </c>
      <c r="B39" s="8">
        <v>804</v>
      </c>
      <c r="C39" s="17">
        <v>5903.8</v>
      </c>
      <c r="D39" s="17">
        <v>5903.8</v>
      </c>
      <c r="E39" s="21">
        <v>3000.7</v>
      </c>
      <c r="F39" s="12">
        <f t="shared" si="9"/>
        <v>0.5082658626647244</v>
      </c>
      <c r="G39" s="12">
        <f t="shared" si="10"/>
        <v>0.5082658626647244</v>
      </c>
    </row>
    <row r="40" spans="1:7" s="2" customFormat="1">
      <c r="A40" s="13" t="s">
        <v>49</v>
      </c>
      <c r="B40" s="6">
        <v>900</v>
      </c>
      <c r="C40" s="18">
        <f>SUM(C41)</f>
        <v>5521.4</v>
      </c>
      <c r="D40" s="18">
        <f>SUM(D41)</f>
        <v>5521.4</v>
      </c>
      <c r="E40" s="18">
        <f t="shared" ref="E40" si="11">SUM(E41)</f>
        <v>0</v>
      </c>
      <c r="F40" s="11">
        <f t="shared" si="9"/>
        <v>0</v>
      </c>
      <c r="G40" s="11">
        <f t="shared" si="10"/>
        <v>0</v>
      </c>
    </row>
    <row r="41" spans="1:7">
      <c r="A41" s="7" t="s">
        <v>31</v>
      </c>
      <c r="B41" s="8">
        <v>909</v>
      </c>
      <c r="C41" s="17">
        <v>5521.4</v>
      </c>
      <c r="D41" s="17">
        <v>5521.4</v>
      </c>
      <c r="E41" s="21">
        <v>0</v>
      </c>
      <c r="F41" s="12">
        <f t="shared" si="9"/>
        <v>0</v>
      </c>
      <c r="G41" s="12">
        <f t="shared" si="10"/>
        <v>0</v>
      </c>
    </row>
    <row r="42" spans="1:7" s="2" customFormat="1">
      <c r="A42" s="13" t="s">
        <v>50</v>
      </c>
      <c r="B42" s="6">
        <v>1000</v>
      </c>
      <c r="C42" s="18">
        <f>SUM(C43:C47)</f>
        <v>384838.40000000002</v>
      </c>
      <c r="D42" s="18">
        <f>SUM(D43:D47)</f>
        <v>406431.1</v>
      </c>
      <c r="E42" s="18">
        <f t="shared" ref="E42" si="12">SUM(E43:E47)</f>
        <v>119483.5</v>
      </c>
      <c r="F42" s="11">
        <f t="shared" si="9"/>
        <v>0.31047707297400673</v>
      </c>
      <c r="G42" s="11">
        <f t="shared" si="10"/>
        <v>0.29398217803706461</v>
      </c>
    </row>
    <row r="43" spans="1:7">
      <c r="A43" s="7" t="s">
        <v>32</v>
      </c>
      <c r="B43" s="8">
        <v>1001</v>
      </c>
      <c r="C43" s="17">
        <v>7817.2</v>
      </c>
      <c r="D43" s="17">
        <v>7817.2</v>
      </c>
      <c r="E43" s="21">
        <v>2718.3</v>
      </c>
      <c r="F43" s="12">
        <f t="shared" si="9"/>
        <v>0.34773320370465133</v>
      </c>
      <c r="G43" s="12">
        <f t="shared" si="10"/>
        <v>0.34773320370465133</v>
      </c>
    </row>
    <row r="44" spans="1:7">
      <c r="A44" s="7" t="s">
        <v>33</v>
      </c>
      <c r="B44" s="8">
        <v>1002</v>
      </c>
      <c r="C44" s="17">
        <v>21858.799999999999</v>
      </c>
      <c r="D44" s="17">
        <v>21858.799999999999</v>
      </c>
      <c r="E44" s="21">
        <v>10594.6</v>
      </c>
      <c r="F44" s="12">
        <f t="shared" si="9"/>
        <v>0.48468351419108097</v>
      </c>
      <c r="G44" s="12">
        <f t="shared" si="10"/>
        <v>0.48468351419108097</v>
      </c>
    </row>
    <row r="45" spans="1:7">
      <c r="A45" s="7" t="s">
        <v>34</v>
      </c>
      <c r="B45" s="8">
        <v>1003</v>
      </c>
      <c r="C45" s="17">
        <v>38687.9</v>
      </c>
      <c r="D45" s="17">
        <v>27574.799999999999</v>
      </c>
      <c r="E45" s="21">
        <v>2820</v>
      </c>
      <c r="F45" s="12">
        <f t="shared" si="9"/>
        <v>7.2891007265837637E-2</v>
      </c>
      <c r="G45" s="12">
        <f t="shared" si="10"/>
        <v>0.10226728752339093</v>
      </c>
    </row>
    <row r="46" spans="1:7">
      <c r="A46" s="7" t="s">
        <v>35</v>
      </c>
      <c r="B46" s="8">
        <v>1004</v>
      </c>
      <c r="C46" s="17">
        <v>187771.1</v>
      </c>
      <c r="D46" s="17">
        <v>220476.9</v>
      </c>
      <c r="E46" s="21">
        <v>54059.199999999997</v>
      </c>
      <c r="F46" s="12">
        <f t="shared" si="9"/>
        <v>0.28789946908762848</v>
      </c>
      <c r="G46" s="12">
        <f t="shared" si="10"/>
        <v>0.24519212670352314</v>
      </c>
    </row>
    <row r="47" spans="1:7">
      <c r="A47" s="7" t="s">
        <v>36</v>
      </c>
      <c r="B47" s="8">
        <v>1006</v>
      </c>
      <c r="C47" s="17">
        <v>128703.4</v>
      </c>
      <c r="D47" s="17">
        <v>128703.4</v>
      </c>
      <c r="E47" s="21">
        <v>49291.4</v>
      </c>
      <c r="F47" s="12">
        <f t="shared" si="9"/>
        <v>0.38298444330142017</v>
      </c>
      <c r="G47" s="12">
        <f t="shared" si="10"/>
        <v>0.38298444330142017</v>
      </c>
    </row>
    <row r="48" spans="1:7" s="2" customFormat="1">
      <c r="A48" s="9" t="s">
        <v>51</v>
      </c>
      <c r="B48" s="6">
        <v>1100</v>
      </c>
      <c r="C48" s="18">
        <f>SUM(C49:C50)</f>
        <v>186417.30000000002</v>
      </c>
      <c r="D48" s="18">
        <f>SUM(D49:D50)</f>
        <v>192488.2</v>
      </c>
      <c r="E48" s="18">
        <f t="shared" ref="E48" si="13">SUM(E49:E50)</f>
        <v>78013.2</v>
      </c>
      <c r="F48" s="11">
        <f t="shared" si="9"/>
        <v>0.41848691081782641</v>
      </c>
      <c r="G48" s="11">
        <f t="shared" si="10"/>
        <v>0.4052882202649305</v>
      </c>
    </row>
    <row r="49" spans="1:7">
      <c r="A49" s="7" t="s">
        <v>37</v>
      </c>
      <c r="B49" s="8">
        <v>1101</v>
      </c>
      <c r="C49" s="17">
        <v>163050.70000000001</v>
      </c>
      <c r="D49" s="17">
        <v>169115.1</v>
      </c>
      <c r="E49" s="21">
        <v>68931</v>
      </c>
      <c r="F49" s="12">
        <f t="shared" si="9"/>
        <v>0.42275807463568077</v>
      </c>
      <c r="G49" s="12">
        <f t="shared" si="10"/>
        <v>0.4075981387824032</v>
      </c>
    </row>
    <row r="50" spans="1:7" ht="25.5">
      <c r="A50" s="7" t="s">
        <v>38</v>
      </c>
      <c r="B50" s="8">
        <v>1105</v>
      </c>
      <c r="C50" s="17">
        <v>23366.6</v>
      </c>
      <c r="D50" s="17">
        <v>23373.1</v>
      </c>
      <c r="E50" s="21">
        <v>9082.2000000000007</v>
      </c>
      <c r="F50" s="12">
        <f t="shared" si="9"/>
        <v>0.38868299196288725</v>
      </c>
      <c r="G50" s="12">
        <f t="shared" si="10"/>
        <v>0.38857490020579216</v>
      </c>
    </row>
    <row r="51" spans="1:7" s="2" customFormat="1">
      <c r="A51" s="9" t="s">
        <v>52</v>
      </c>
      <c r="B51" s="6">
        <v>1200</v>
      </c>
      <c r="C51" s="18">
        <f>SUM(C52:C53)</f>
        <v>50500.800000000003</v>
      </c>
      <c r="D51" s="18">
        <f>SUM(D52:D53)</f>
        <v>50986.9</v>
      </c>
      <c r="E51" s="18">
        <f t="shared" ref="E51" si="14">SUM(E52:E53)</f>
        <v>15672.7</v>
      </c>
      <c r="F51" s="11">
        <f t="shared" si="9"/>
        <v>0.31034557868390206</v>
      </c>
      <c r="G51" s="11">
        <f t="shared" si="10"/>
        <v>0.30738679935434399</v>
      </c>
    </row>
    <row r="52" spans="1:7">
      <c r="A52" s="7" t="s">
        <v>39</v>
      </c>
      <c r="B52" s="8">
        <v>1202</v>
      </c>
      <c r="C52" s="17">
        <v>46766.8</v>
      </c>
      <c r="D52" s="17">
        <v>46766.8</v>
      </c>
      <c r="E52" s="21">
        <v>15408.2</v>
      </c>
      <c r="F52" s="12">
        <f t="shared" si="9"/>
        <v>0.32946876844257039</v>
      </c>
      <c r="G52" s="12">
        <f t="shared" si="10"/>
        <v>0.32946876844257039</v>
      </c>
    </row>
    <row r="53" spans="1:7" ht="25.5">
      <c r="A53" s="7" t="s">
        <v>40</v>
      </c>
      <c r="B53" s="8">
        <v>1204</v>
      </c>
      <c r="C53" s="17">
        <v>3734</v>
      </c>
      <c r="D53" s="17">
        <v>4220.1000000000004</v>
      </c>
      <c r="E53" s="21">
        <v>264.5</v>
      </c>
      <c r="F53" s="12">
        <f t="shared" si="9"/>
        <v>7.0835565077664697E-2</v>
      </c>
      <c r="G53" s="12">
        <f t="shared" si="10"/>
        <v>6.2676239899528446E-2</v>
      </c>
    </row>
    <row r="54" spans="1:7" s="2" customFormat="1" ht="25.5">
      <c r="A54" s="9" t="s">
        <v>53</v>
      </c>
      <c r="B54" s="6">
        <v>1300</v>
      </c>
      <c r="C54" s="18">
        <f>SUM(C55)</f>
        <v>5000</v>
      </c>
      <c r="D54" s="18">
        <f>SUM(D55)</f>
        <v>5000</v>
      </c>
      <c r="E54" s="18">
        <f t="shared" ref="E54" si="15">SUM(E55)</f>
        <v>2075.6999999999998</v>
      </c>
      <c r="F54" s="11">
        <f t="shared" si="9"/>
        <v>0.41513999999999995</v>
      </c>
      <c r="G54" s="11">
        <f t="shared" si="10"/>
        <v>0.41513999999999995</v>
      </c>
    </row>
    <row r="55" spans="1:7" ht="25.5">
      <c r="A55" s="7" t="s">
        <v>41</v>
      </c>
      <c r="B55" s="8">
        <v>1301</v>
      </c>
      <c r="C55" s="17">
        <v>5000</v>
      </c>
      <c r="D55" s="17">
        <v>5000</v>
      </c>
      <c r="E55" s="21">
        <v>2075.6999999999998</v>
      </c>
      <c r="F55" s="12">
        <f t="shared" si="9"/>
        <v>0.41513999999999995</v>
      </c>
      <c r="G55" s="12">
        <f t="shared" si="10"/>
        <v>0.41513999999999995</v>
      </c>
    </row>
    <row r="56" spans="1:7" s="2" customFormat="1">
      <c r="A56" s="13" t="s">
        <v>54</v>
      </c>
      <c r="B56" s="10"/>
      <c r="C56" s="18">
        <f>C5+C13+C17+C24+C29+C31+C37+C40+C42+C48+C51+C54</f>
        <v>8283701.1000000015</v>
      </c>
      <c r="D56" s="18">
        <f>D5+D13+D17+D24+D29+D31+D37+D40+D42+D48+D51+D54</f>
        <v>8892287.5</v>
      </c>
      <c r="E56" s="18">
        <f t="shared" ref="E56" si="16">E5+E13+E17+E24+E29+E31+E37+E40+E42+E48+E51+E54</f>
        <v>2793139.9000000008</v>
      </c>
      <c r="F56" s="11">
        <f t="shared" si="9"/>
        <v>0.33718501745554297</v>
      </c>
      <c r="G56" s="11">
        <f t="shared" si="10"/>
        <v>0.31410814146528671</v>
      </c>
    </row>
    <row r="57" spans="1:7">
      <c r="A57" s="3"/>
      <c r="B57" s="3"/>
      <c r="C57" s="3"/>
      <c r="D57" s="14"/>
      <c r="E57" s="14"/>
      <c r="F57" s="3"/>
      <c r="G57" s="3"/>
    </row>
  </sheetData>
  <mergeCells count="1">
    <mergeCell ref="A2:G2"/>
  </mergeCells>
  <pageMargins left="0.74803149606299213" right="0.39370078740157483" top="0.98425196850393704" bottom="0.98425196850393704" header="0.51181102362204722" footer="0.51181102362204722"/>
  <pageSetup paperSize="9" scale="6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01.06.19</vt:lpstr>
      <vt:lpstr>'01.06.19'!Заголовки_для_печати</vt:lpstr>
      <vt:lpstr>'01.06.19'!Область_печати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PavlovskayaTA</dc:creator>
  <cp:lastModifiedBy>SosninaNA</cp:lastModifiedBy>
  <cp:lastPrinted>2019-05-07T10:50:11Z</cp:lastPrinted>
  <dcterms:created xsi:type="dcterms:W3CDTF">2018-10-15T10:08:07Z</dcterms:created>
  <dcterms:modified xsi:type="dcterms:W3CDTF">2019-06-04T13:19:55Z</dcterms:modified>
</cp:coreProperties>
</file>