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3820" windowHeight="12405"/>
  </bookViews>
  <sheets>
    <sheet name="Вып.плана._4" sheetId="2" r:id="rId1"/>
  </sheets>
  <calcPr calcId="125725"/>
  <fileRecoveryPr repairLoad="1"/>
</workbook>
</file>

<file path=xl/calcChain.xml><?xml version="1.0" encoding="utf-8"?>
<calcChain xmlns="http://schemas.openxmlformats.org/spreadsheetml/2006/main">
  <c r="E66" i="2"/>
  <c r="E56"/>
  <c r="E57"/>
  <c r="I57" s="1"/>
  <c r="I9"/>
  <c r="I10"/>
  <c r="I11"/>
  <c r="I12"/>
  <c r="I13"/>
  <c r="I14"/>
  <c r="I15"/>
  <c r="I16"/>
  <c r="I17"/>
  <c r="I18"/>
  <c r="I19"/>
  <c r="I20"/>
  <c r="I21"/>
  <c r="I22"/>
  <c r="I23"/>
  <c r="I26"/>
  <c r="I29"/>
  <c r="I31"/>
  <c r="I32"/>
  <c r="I33"/>
  <c r="I34"/>
  <c r="I35"/>
  <c r="I36"/>
  <c r="I37"/>
  <c r="I38"/>
  <c r="I40"/>
  <c r="I41"/>
  <c r="I43"/>
  <c r="I44"/>
  <c r="I45"/>
  <c r="I46"/>
  <c r="I47"/>
  <c r="I48"/>
  <c r="I50"/>
  <c r="I52"/>
  <c r="I53"/>
  <c r="I55"/>
  <c r="I56"/>
  <c r="I58"/>
  <c r="I59"/>
  <c r="I60"/>
  <c r="I61"/>
  <c r="I66"/>
  <c r="I8"/>
  <c r="H9"/>
  <c r="H10"/>
  <c r="H11"/>
  <c r="H12"/>
  <c r="H13"/>
  <c r="H14"/>
  <c r="H15"/>
  <c r="H16"/>
  <c r="H17"/>
  <c r="H18"/>
  <c r="H19"/>
  <c r="H20"/>
  <c r="H21"/>
  <c r="H22"/>
  <c r="H23"/>
  <c r="H26"/>
  <c r="H27"/>
  <c r="H29"/>
  <c r="H30"/>
  <c r="H31"/>
  <c r="H32"/>
  <c r="H33"/>
  <c r="H34"/>
  <c r="H35"/>
  <c r="H36"/>
  <c r="H37"/>
  <c r="H38"/>
  <c r="H39"/>
  <c r="H40"/>
  <c r="H41"/>
  <c r="H43"/>
  <c r="H44"/>
  <c r="H45"/>
  <c r="H46"/>
  <c r="H47"/>
  <c r="H48"/>
  <c r="H49"/>
  <c r="H50"/>
  <c r="H52"/>
  <c r="H53"/>
  <c r="H55"/>
  <c r="H56"/>
  <c r="H57"/>
  <c r="H58"/>
  <c r="H59"/>
  <c r="H60"/>
  <c r="H61"/>
  <c r="H62"/>
  <c r="H63"/>
  <c r="H66"/>
  <c r="H8"/>
  <c r="G9"/>
  <c r="G10"/>
  <c r="G11"/>
  <c r="G12"/>
  <c r="G13"/>
  <c r="G14"/>
  <c r="G15"/>
  <c r="G16"/>
  <c r="G17"/>
  <c r="G18"/>
  <c r="G19"/>
  <c r="G20"/>
  <c r="G21"/>
  <c r="G22"/>
  <c r="G23"/>
  <c r="G26"/>
  <c r="G27"/>
  <c r="G29"/>
  <c r="G30"/>
  <c r="G31"/>
  <c r="G32"/>
  <c r="G33"/>
  <c r="G34"/>
  <c r="G35"/>
  <c r="G36"/>
  <c r="G37"/>
  <c r="G38"/>
  <c r="G39"/>
  <c r="G40"/>
  <c r="G41"/>
  <c r="G43"/>
  <c r="G44"/>
  <c r="G45"/>
  <c r="G46"/>
  <c r="G47"/>
  <c r="G48"/>
  <c r="G49"/>
  <c r="G50"/>
  <c r="G52"/>
  <c r="G53"/>
  <c r="G55"/>
  <c r="G56"/>
  <c r="G57"/>
  <c r="G58"/>
  <c r="G59"/>
  <c r="G60"/>
  <c r="G61"/>
  <c r="G62"/>
  <c r="G63"/>
  <c r="G66"/>
  <c r="G8"/>
</calcChain>
</file>

<file path=xl/sharedStrings.xml><?xml version="1.0" encoding="utf-8"?>
<sst xmlns="http://schemas.openxmlformats.org/spreadsheetml/2006/main" count="128" uniqueCount="128">
  <si>
    <t>ВОЗВРАТ ОСТАТКОВ СУБСИДИЙ, СУБВЕНЦИЙ И ИНЫХ МЕЖБЮДЖЕТНЫХ ТРАНСФЕРТОВ, ИМЕЮЩИХ ЦЕЛЕВОЕ НАЗНАЧЕНИЕ, ПРОШЛЫХ ЛЕТ</t>
  </si>
  <si>
    <t>000.2.19.00.000.00.0000.000</t>
  </si>
  <si>
    <t>Прочие безвозмездные поступления в бюджеты городских округов</t>
  </si>
  <si>
    <t>ПРОЧИЕ БЕЗВОЗМЕЗДНЫЕ ПОСТУПЛЕНИЯ</t>
  </si>
  <si>
    <t>000.2.07.00.000.00.0000.000</t>
  </si>
  <si>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</si>
  <si>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</si>
  <si>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</si>
  <si>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</si>
  <si>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000.2.02.00.000.00.0000.000</t>
  </si>
  <si>
    <t xml:space="preserve">БЕЗВОЗМЕЗДНЫЕ ПОСТУПЛЕНИЯ </t>
  </si>
  <si>
    <t>000.2.00.00.000.00.0000.000</t>
  </si>
  <si>
    <t>Прочие неналоговые доходы</t>
  </si>
  <si>
    <t>000.1.17.05.000.00.0000.180</t>
  </si>
  <si>
    <t>Невыясненные поступления</t>
  </si>
  <si>
    <t>000.1.17.01.000.00.0000.180</t>
  </si>
  <si>
    <t>ПРОЧИЕ НЕНАЛОГОВЫЕ ДОХОДЫ</t>
  </si>
  <si>
    <t>000.1.17.00.000.00.0000.000</t>
  </si>
  <si>
    <t>Прочие поступления от денежных взысканий (штрафов) и иных сумм в возмещение ущерба</t>
  </si>
  <si>
    <t>000.1.16.90.000.00.0000.140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</si>
  <si>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</si>
  <si>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000.1.16.43.000.01.0000.140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</si>
  <si>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</si>
  <si>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000.1.16.37.000.00.0000.140</t>
  </si>
  <si>
    <t>Суммы по искам о возмещении вреда, причиненного окружающей среде</t>
  </si>
  <si>
    <t>000.1.16.35.000.00.0000.140</t>
  </si>
  <si>
    <t>Денежные взыскания (штрафы) за правонарушения в области дорожного движения</t>
  </si>
  <si>
    <t>000.1.16.30.000.01.0000.140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</si>
  <si>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</si>
  <si>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000.1.16.28.000.01.0000.140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</si>
  <si>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</si>
  <si>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000.1.16.25.000.00.0000.140</t>
  </si>
  <si>
    <t>Доходы от возмещения ущерба при возникновении страховых случаев</t>
  </si>
  <si>
    <t>000.1.16.23.000.00.0000.140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</si>
  <si>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</si>
  <si>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000.1.16.08.000.01.0000.140</t>
  </si>
  <si>
    <t>Денежные взыскания (штрафы) за нарушение законодательства о применении контрольно- кассовой техники при осуществлении наличных денежных расчетов и (или) расчетов с использованием платежных карт</t>
  </si>
  <si>
    <t>000.1.16.06.000.01.0000.140</t>
  </si>
  <si>
    <t>Денежные взыскания (штрафы) за нарушение законодательства о налогах и сборах</t>
  </si>
  <si>
    <t>000.1.16.03.000.00.0000.140</t>
  </si>
  <si>
    <t>ШТРАФЫ, САНКЦИИ, ВОЗМЕЩЕНИЕ УЩЕРБА</t>
  </si>
  <si>
    <t>000.1.16.00.000.00.0000.000</t>
  </si>
  <si>
    <t>Доходы от продажи земельных участков, находящихся в государственной и муниципальной собственности</t>
  </si>
  <si>
    <t>000.1.14.06.000.00.0000.430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</si>
  <si>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</si>
  <si>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000.1.14.02.000.00.0000.000</t>
  </si>
  <si>
    <t>Доходы от продажи квартир</t>
  </si>
  <si>
    <t>000.1.14.01.000.00.0000.410</t>
  </si>
  <si>
    <t>ДОХОДЫ ОТ ПРОДАЖИ МАТЕРИАЛЬНЫХ И НЕМАТЕРИАЛЬНЫХ АКТИВОВ</t>
  </si>
  <si>
    <t>000.1.14.00.000.00.0000.000</t>
  </si>
  <si>
    <t>Доходы от компенсации затрат государства</t>
  </si>
  <si>
    <t>000.1.13.02.000.00.0000.130</t>
  </si>
  <si>
    <t>000.1.13.00.000.00.0000.000</t>
  </si>
  <si>
    <t>Плата за негативное воздействие на окружающую среду</t>
  </si>
  <si>
    <t>000.1.12.01.000.01.0000.120</t>
  </si>
  <si>
    <t>ПЛАТЕЖИ ПРИ ПОЛЬЗОВАНИИ ПРИРОДНЫМИ РЕСУРСАМИ</t>
  </si>
  <si>
    <t>000.1.12.00.000.00.0000.000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</si>
  <si>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</si>
  <si>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000.1.11.09.000.00.0000.120</t>
  </si>
  <si>
    <t>Платежи от государственных и муниципальных унитарных предприятий</t>
  </si>
  <si>
    <t>000.1.11.07.000.00.0000.120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</si>
  <si>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</si>
  <si>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000.1.11.05.000.00.0000.120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</si>
  <si>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</si>
  <si>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000.1.11.01.000.00.0000.120</t>
  </si>
  <si>
    <t>ДОХОДЫ ОТ ИСПОЛЬЗОВАНИЯ ИМУЩЕСТВА, НАХОДЯЩЕГОСЯ В ГОСУДАРСТВЕННОЙ И МУНИЦИПАЛЬНОЙ СОБСТВЕННОСТИ</t>
  </si>
  <si>
    <t>000.1.11.00.000.00.0000.000</t>
  </si>
  <si>
    <t>ЗАДОЛЖЕННОСТЬ И ПЕРЕРАСЧЕТЫ ПО ОТМЕНЕННЫМ НАЛОГАМ, СБОРАМ И ИНЫМ ОБЯЗАТЕЛЬНЫМ ПЛАТЕЖАМ</t>
  </si>
  <si>
    <t>000.1.09.00.000.00.0000.000</t>
  </si>
  <si>
    <t>Государственная пошлина за государственную регистрацию, а также за совершение прочих юридически значимых действий</t>
  </si>
  <si>
    <t>000.1.08.07.000.01.0000.110</t>
  </si>
  <si>
    <t>Государственная пошлина по делам, рассматриваемым в судах общей юрисдикции, мировыми судьями</t>
  </si>
  <si>
    <t>000.1.08.03.000.01.0000.110</t>
  </si>
  <si>
    <t>ГОСУДАРСТВЕННАЯ ПОШЛИНА</t>
  </si>
  <si>
    <t>000.1.08.00.000.00.0000.000</t>
  </si>
  <si>
    <t>Земельный налог</t>
  </si>
  <si>
    <t>000.1.06.06.000.00.0000.110</t>
  </si>
  <si>
    <t>Налог на имущество физических лиц</t>
  </si>
  <si>
    <t>000.1.06.01.000.00.0000.110</t>
  </si>
  <si>
    <t>НАЛОГИ НА ИМУЩЕСТВО</t>
  </si>
  <si>
    <t>000.1.06.00.000.00.0000.000</t>
  </si>
  <si>
    <t>Налог, взимаемый в связи с применением патентной системы налогообложения</t>
  </si>
  <si>
    <t>000.1.05.04.000.02.0000.110</t>
  </si>
  <si>
    <t>Единый сельскохозяйственный налог</t>
  </si>
  <si>
    <t>000.1.05.03.000.01.0000.110</t>
  </si>
  <si>
    <t>Единый налог на вмененный доход для отдельных видов деятельности</t>
  </si>
  <si>
    <t>000.1.05.02.000.02.0000.110</t>
  </si>
  <si>
    <t>Налог, взимаемый в связи с применением упрощенной системы налогообложения</t>
  </si>
  <si>
    <t>000.1.05.01.000.00.0000.110</t>
  </si>
  <si>
    <t>НАЛОГИ НА СОВОКУПНЫЙ ДОХОД</t>
  </si>
  <si>
    <t>000.1.05.00.000.00.0000.000</t>
  </si>
  <si>
    <t>Акцизы по подакцизным товарам (продукции), производимым на территории Российской Федерации</t>
  </si>
  <si>
    <t>000.1.03.02.000.01.0000.110</t>
  </si>
  <si>
    <t>НАЛОГИ НА ТОВАРЫ (РАБОТЫ, УСЛУГИ), РЕАЛИЗУЕМЫЕ НА ТЕРРИТОРИИ РОССИЙСКОЙ ФЕДЕРАЦИИ</t>
  </si>
  <si>
    <t>000.1.03.00.000.00.0000.000</t>
  </si>
  <si>
    <t>Налог на доходы физических лиц</t>
  </si>
  <si>
    <t>000.1.01.02.000.01.0000.110</t>
  </si>
  <si>
    <t>НАЛОГИ НА ПРИБЫЛЬ, ДОХОДЫ</t>
  </si>
  <si>
    <t>000.1.01.00.000.00.0000.000</t>
  </si>
  <si>
    <t xml:space="preserve">НАЛОГОВЫЕ И НЕНАЛОГОВЫЕ ДОХОДЫ </t>
  </si>
  <si>
    <t>000.1.00.00.000.00.0000.000</t>
  </si>
  <si>
    <t>ВСЕГО</t>
  </si>
  <si>
    <t>% исполнения к утвержденному плану</t>
  </si>
  <si>
    <t>% исполнения к уточненному плану</t>
  </si>
  <si>
    <t>(рублей)</t>
  </si>
  <si>
    <t>000.1.16.45.000.01.0000.140</t>
  </si>
  <si>
    <t>Денежные взыскания (штрафы) за нарушения законодательства Российской Федерации о промышленной безопасности</t>
  </si>
  <si>
    <t>Сведения об исполнении бюджета города Ханты-Мансийска по доходам в разрезе видов доходов в сравнении с запланированными значениями за первый квартал 2019 года</t>
  </si>
  <si>
    <t>КД</t>
  </si>
  <si>
    <t>Наименование показателя</t>
  </si>
  <si>
    <t>Утвержденный план на 2019 год (РД от 21.12.2018 № 309-VI РД)</t>
  </si>
  <si>
    <t>Уточненный план на 2019 год</t>
  </si>
  <si>
    <t>План, установленный на первый квартал 2019 год</t>
  </si>
  <si>
    <t>Исполнено за первый квартал 2019 год</t>
  </si>
  <si>
    <t>000.1.09.04.000.00.0000.110</t>
  </si>
  <si>
    <t>Налоги на имущество</t>
  </si>
  <si>
    <t>000.1.11.03.000.00.0000.120</t>
  </si>
  <si>
    <t>Проценты, полученные от предоставления бюджетных кредитов внутри страны</t>
  </si>
  <si>
    <t>ДОХОДЫ ОТ ОКАЗАНИЯ ПЛАТНЫХ УСЛУГ И КОМПЕНСАЦИИ ЗАТРАТ ГОСУДАРСТВА</t>
  </si>
  <si>
    <t>000.2.02.10.000.00.0000.150</t>
  </si>
  <si>
    <t>Дотации бюджетам бюджетной системы Российской Федерации</t>
  </si>
  <si>
    <t>000.2.02.20.000.00.0000.150</t>
  </si>
  <si>
    <t>000.2.02.30.000.00.0000.150</t>
  </si>
  <si>
    <t>000.2.02.40.000.00.0000.150</t>
  </si>
  <si>
    <t>000.2.07.04.000.04.0000.150</t>
  </si>
  <si>
    <t>000.2.19.00.000.13.0000.150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</si>
  <si>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</si>
  <si>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% исполнения к плану, установленному на первый квартал 2019 года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</si>
</sst>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#,##0.00;[Red]\-#,##0.00;0.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ill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/>
    <xf numFmtId="0" fontId="4" fillId="0" borderId="0" xfId="1" applyFont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4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5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5" applyNumberFormat="1" applyFont="1" applyFill="1" applyBorder="1" applyAlignment="1" applyProtection="1">
      <alignment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3" applyNumberFormat="1" applyFont="1" applyFill="1" applyBorder="1" applyAlignment="1" applyProtection="1">
      <alignment horizontal="center" vertical="center"/>
      <protection hidden="1"/>
    </xf>
    <xf numFmtId="0" fontId="3" fillId="4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4" borderId="1" xfId="3" applyNumberFormat="1" applyFont="1" applyFill="1" applyBorder="1" applyAlignment="1" applyProtection="1">
      <alignment horizontal="right" vertical="center"/>
      <protection hidden="1"/>
    </xf>
    <xf numFmtId="0" fontId="3" fillId="2" borderId="1" xfId="3" applyNumberFormat="1" applyFont="1" applyFill="1" applyBorder="1" applyAlignment="1" applyProtection="1">
      <alignment horizontal="center" vertical="center"/>
      <protection hidden="1"/>
    </xf>
    <xf numFmtId="0" fontId="3" fillId="2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2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5" applyNumberFormat="1" applyFont="1" applyFill="1" applyBorder="1" applyAlignment="1" applyProtection="1">
      <alignment horizontal="left" vertical="center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/>
      <protection hidden="1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3" applyNumberFormat="1" applyFont="1" applyFill="1" applyBorder="1" applyAlignment="1" applyProtection="1">
      <alignment horizontal="right" vertical="center"/>
      <protection hidden="1"/>
    </xf>
    <xf numFmtId="165" fontId="3" fillId="3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3" applyNumberFormat="1" applyFont="1" applyFill="1" applyBorder="1" applyAlignment="1" applyProtection="1">
      <alignment horizontal="left" vertical="center"/>
      <protection hidden="1"/>
    </xf>
    <xf numFmtId="164" fontId="3" fillId="3" borderId="1" xfId="3" applyNumberFormat="1" applyFont="1" applyFill="1" applyBorder="1" applyAlignment="1" applyProtection="1">
      <alignment horizontal="right" vertical="center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2 2" xfId="5"/>
    <cellStyle name="Обычный 2 3" xfId="4"/>
    <cellStyle name="Обычный 2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topLeftCell="A19" workbookViewId="0">
      <selection activeCell="K17" sqref="K17"/>
    </sheetView>
  </sheetViews>
  <sheetFormatPr defaultColWidth="9.140625" defaultRowHeight="12.75"/>
  <cols>
    <col min="1" max="1" width="21.140625" style="7" customWidth="1"/>
    <col min="2" max="2" width="57.140625" style="7" customWidth="1"/>
    <col min="3" max="3" width="17.28515625" style="7" customWidth="1"/>
    <col min="4" max="4" width="13" style="7" customWidth="1"/>
    <col min="5" max="5" width="14.140625" style="7" customWidth="1"/>
    <col min="6" max="9" width="13" style="7" customWidth="1"/>
    <col min="10" max="10" width="15.140625" style="1" customWidth="1"/>
    <col min="11" max="232" width="9.140625" style="1" customWidth="1"/>
    <col min="233" max="16384" width="9.140625" style="1"/>
  </cols>
  <sheetData>
    <row r="1" spans="1:10" ht="16.5" customHeight="1">
      <c r="A1" s="4"/>
      <c r="B1" s="4"/>
      <c r="C1" s="4"/>
      <c r="D1" s="5"/>
      <c r="E1" s="5"/>
      <c r="F1" s="5"/>
      <c r="G1" s="5"/>
      <c r="H1" s="5"/>
      <c r="I1" s="5"/>
      <c r="J1" s="2"/>
    </row>
    <row r="2" spans="1:10" ht="16.5" customHeight="1">
      <c r="A2" s="22" t="s">
        <v>107</v>
      </c>
      <c r="B2" s="22"/>
      <c r="C2" s="22"/>
      <c r="D2" s="22"/>
      <c r="E2" s="22"/>
      <c r="F2" s="22"/>
      <c r="G2" s="22"/>
      <c r="H2" s="22"/>
      <c r="I2" s="22"/>
      <c r="J2" s="2"/>
    </row>
    <row r="3" spans="1:10" ht="14.25" customHeight="1">
      <c r="A3" s="22"/>
      <c r="B3" s="22"/>
      <c r="C3" s="22"/>
      <c r="D3" s="22"/>
      <c r="E3" s="22"/>
      <c r="F3" s="22"/>
      <c r="G3" s="22"/>
      <c r="H3" s="22"/>
      <c r="I3" s="22"/>
      <c r="J3" s="2"/>
    </row>
    <row r="4" spans="1:10" ht="14.25" customHeight="1">
      <c r="A4" s="9"/>
      <c r="B4" s="9"/>
      <c r="C4" s="9"/>
      <c r="D4" s="9"/>
      <c r="E4" s="9"/>
      <c r="F4" s="9"/>
      <c r="G4" s="9"/>
      <c r="H4" s="9"/>
      <c r="I4" s="9"/>
      <c r="J4" s="2"/>
    </row>
    <row r="5" spans="1:10" ht="21.75" customHeight="1">
      <c r="A5" s="6"/>
      <c r="B5" s="6"/>
      <c r="C5" s="6"/>
      <c r="D5" s="5"/>
      <c r="E5" s="5"/>
      <c r="F5" s="5"/>
      <c r="G5" s="5"/>
      <c r="H5" s="8"/>
      <c r="I5" s="8" t="s">
        <v>104</v>
      </c>
      <c r="J5" s="2"/>
    </row>
    <row r="7" spans="1:10" ht="67.5">
      <c r="A7" s="14" t="s">
        <v>108</v>
      </c>
      <c r="B7" s="14" t="s">
        <v>109</v>
      </c>
      <c r="C7" s="10" t="s">
        <v>110</v>
      </c>
      <c r="D7" s="11" t="s">
        <v>111</v>
      </c>
      <c r="E7" s="12" t="s">
        <v>112</v>
      </c>
      <c r="F7" s="13" t="s">
        <v>113</v>
      </c>
      <c r="G7" s="12" t="s">
        <v>102</v>
      </c>
      <c r="H7" s="12" t="s">
        <v>103</v>
      </c>
      <c r="I7" s="12" t="s">
        <v>127</v>
      </c>
    </row>
    <row r="8" spans="1:10">
      <c r="A8" s="15" t="s">
        <v>100</v>
      </c>
      <c r="B8" s="16" t="s">
        <v>99</v>
      </c>
      <c r="C8" s="17">
        <v>3521183500</v>
      </c>
      <c r="D8" s="17">
        <v>3521183500</v>
      </c>
      <c r="E8" s="17">
        <v>745962060</v>
      </c>
      <c r="F8" s="17">
        <v>770576296.03999996</v>
      </c>
      <c r="G8" s="17">
        <f>F8/C8*100</f>
        <v>21.884014168531689</v>
      </c>
      <c r="H8" s="17">
        <f>F8/D8*100</f>
        <v>21.884014168531689</v>
      </c>
      <c r="I8" s="17">
        <f>F8/E8*100</f>
        <v>103.29966326169458</v>
      </c>
    </row>
    <row r="9" spans="1:10">
      <c r="A9" s="18" t="s">
        <v>98</v>
      </c>
      <c r="B9" s="19" t="s">
        <v>97</v>
      </c>
      <c r="C9" s="20">
        <v>2726284300</v>
      </c>
      <c r="D9" s="20">
        <v>2726284300</v>
      </c>
      <c r="E9" s="20">
        <v>594606100</v>
      </c>
      <c r="F9" s="20">
        <v>599404864.47000003</v>
      </c>
      <c r="G9" s="26">
        <f t="shared" ref="G9:G66" si="0">F9/C9*100</f>
        <v>21.986146656458391</v>
      </c>
      <c r="H9" s="26">
        <f t="shared" ref="H9:H66" si="1">F9/D9*100</f>
        <v>21.986146656458391</v>
      </c>
      <c r="I9" s="26">
        <f t="shared" ref="I9:I66" si="2">F9/E9*100</f>
        <v>100.80704931718662</v>
      </c>
    </row>
    <row r="10" spans="1:10">
      <c r="A10" s="23" t="s">
        <v>96</v>
      </c>
      <c r="B10" s="24" t="s">
        <v>95</v>
      </c>
      <c r="C10" s="25">
        <v>2726284300</v>
      </c>
      <c r="D10" s="25">
        <v>2726284300</v>
      </c>
      <c r="E10" s="25">
        <v>594606100</v>
      </c>
      <c r="F10" s="25">
        <v>599404864.47000003</v>
      </c>
      <c r="G10" s="17">
        <f t="shared" si="0"/>
        <v>21.986146656458391</v>
      </c>
      <c r="H10" s="17">
        <f t="shared" si="1"/>
        <v>21.986146656458391</v>
      </c>
      <c r="I10" s="17">
        <f t="shared" si="2"/>
        <v>100.80704931718662</v>
      </c>
    </row>
    <row r="11" spans="1:10" ht="22.5">
      <c r="A11" s="18" t="s">
        <v>94</v>
      </c>
      <c r="B11" s="19" t="s">
        <v>93</v>
      </c>
      <c r="C11" s="20">
        <v>18288300</v>
      </c>
      <c r="D11" s="20">
        <v>18288300</v>
      </c>
      <c r="E11" s="20">
        <v>4571880</v>
      </c>
      <c r="F11" s="20">
        <v>6338620.3899999997</v>
      </c>
      <c r="G11" s="26">
        <f t="shared" si="0"/>
        <v>34.659429197902483</v>
      </c>
      <c r="H11" s="26">
        <f t="shared" si="1"/>
        <v>34.659429197902483</v>
      </c>
      <c r="I11" s="26">
        <f t="shared" si="2"/>
        <v>138.64362997279019</v>
      </c>
    </row>
    <row r="12" spans="1:10" ht="22.5">
      <c r="A12" s="23" t="s">
        <v>92</v>
      </c>
      <c r="B12" s="24" t="s">
        <v>91</v>
      </c>
      <c r="C12" s="25">
        <v>18288300</v>
      </c>
      <c r="D12" s="25">
        <v>18288300</v>
      </c>
      <c r="E12" s="25">
        <v>4571880</v>
      </c>
      <c r="F12" s="25">
        <v>6338620.3899999997</v>
      </c>
      <c r="G12" s="17">
        <f t="shared" si="0"/>
        <v>34.659429197902483</v>
      </c>
      <c r="H12" s="17">
        <f t="shared" si="1"/>
        <v>34.659429197902483</v>
      </c>
      <c r="I12" s="17">
        <f t="shared" si="2"/>
        <v>138.64362997279019</v>
      </c>
    </row>
    <row r="13" spans="1:10">
      <c r="A13" s="18" t="s">
        <v>90</v>
      </c>
      <c r="B13" s="19" t="s">
        <v>89</v>
      </c>
      <c r="C13" s="20">
        <v>431029000</v>
      </c>
      <c r="D13" s="20">
        <v>431029000</v>
      </c>
      <c r="E13" s="20">
        <v>90775200</v>
      </c>
      <c r="F13" s="20">
        <v>89938776.439999998</v>
      </c>
      <c r="G13" s="26">
        <f t="shared" si="0"/>
        <v>20.86606155038292</v>
      </c>
      <c r="H13" s="26">
        <f t="shared" si="1"/>
        <v>20.86606155038292</v>
      </c>
      <c r="I13" s="26">
        <f t="shared" si="2"/>
        <v>99.078577012223604</v>
      </c>
    </row>
    <row r="14" spans="1:10" s="3" customFormat="1" ht="22.5">
      <c r="A14" s="23" t="s">
        <v>88</v>
      </c>
      <c r="B14" s="24" t="s">
        <v>87</v>
      </c>
      <c r="C14" s="25">
        <v>334673000</v>
      </c>
      <c r="D14" s="25">
        <v>334673000</v>
      </c>
      <c r="E14" s="25">
        <v>64092200</v>
      </c>
      <c r="F14" s="25">
        <v>65119266.899999999</v>
      </c>
      <c r="G14" s="25">
        <f t="shared" si="0"/>
        <v>19.457580055755916</v>
      </c>
      <c r="H14" s="25">
        <f t="shared" si="1"/>
        <v>19.457580055755916</v>
      </c>
      <c r="I14" s="25">
        <f t="shared" si="2"/>
        <v>101.60248345352475</v>
      </c>
    </row>
    <row r="15" spans="1:10" s="3" customFormat="1">
      <c r="A15" s="23" t="s">
        <v>86</v>
      </c>
      <c r="B15" s="24" t="s">
        <v>85</v>
      </c>
      <c r="C15" s="25">
        <v>70156000</v>
      </c>
      <c r="D15" s="25">
        <v>70156000</v>
      </c>
      <c r="E15" s="25">
        <v>17900000</v>
      </c>
      <c r="F15" s="25">
        <v>16633482.18</v>
      </c>
      <c r="G15" s="25">
        <f t="shared" si="0"/>
        <v>23.709279576942812</v>
      </c>
      <c r="H15" s="25">
        <f t="shared" si="1"/>
        <v>23.709279576942812</v>
      </c>
      <c r="I15" s="25">
        <f t="shared" si="2"/>
        <v>92.924481452513959</v>
      </c>
    </row>
    <row r="16" spans="1:10" s="3" customFormat="1">
      <c r="A16" s="23" t="s">
        <v>84</v>
      </c>
      <c r="B16" s="24" t="s">
        <v>83</v>
      </c>
      <c r="C16" s="25">
        <v>200000</v>
      </c>
      <c r="D16" s="25">
        <v>200000</v>
      </c>
      <c r="E16" s="25">
        <v>69300</v>
      </c>
      <c r="F16" s="25">
        <v>41107.040000000001</v>
      </c>
      <c r="G16" s="25">
        <f t="shared" si="0"/>
        <v>20.553519999999999</v>
      </c>
      <c r="H16" s="25">
        <f t="shared" si="1"/>
        <v>20.553519999999999</v>
      </c>
      <c r="I16" s="25">
        <f t="shared" si="2"/>
        <v>59.317518037518035</v>
      </c>
    </row>
    <row r="17" spans="1:9" s="3" customFormat="1" ht="22.5">
      <c r="A17" s="23" t="s">
        <v>82</v>
      </c>
      <c r="B17" s="24" t="s">
        <v>81</v>
      </c>
      <c r="C17" s="25">
        <v>26000000</v>
      </c>
      <c r="D17" s="25">
        <v>26000000</v>
      </c>
      <c r="E17" s="25">
        <v>8713700</v>
      </c>
      <c r="F17" s="25">
        <v>8144920.3200000003</v>
      </c>
      <c r="G17" s="25">
        <f t="shared" si="0"/>
        <v>31.326616615384616</v>
      </c>
      <c r="H17" s="25">
        <f t="shared" si="1"/>
        <v>31.326616615384616</v>
      </c>
      <c r="I17" s="25">
        <f t="shared" si="2"/>
        <v>93.472581337434164</v>
      </c>
    </row>
    <row r="18" spans="1:9">
      <c r="A18" s="18" t="s">
        <v>80</v>
      </c>
      <c r="B18" s="19" t="s">
        <v>79</v>
      </c>
      <c r="C18" s="20">
        <v>100986000</v>
      </c>
      <c r="D18" s="20">
        <v>100986000</v>
      </c>
      <c r="E18" s="20">
        <v>14323400</v>
      </c>
      <c r="F18" s="20">
        <v>16984785.27</v>
      </c>
      <c r="G18" s="26">
        <f t="shared" si="0"/>
        <v>16.818950418869942</v>
      </c>
      <c r="H18" s="26">
        <f t="shared" si="1"/>
        <v>16.818950418869942</v>
      </c>
      <c r="I18" s="26">
        <f t="shared" si="2"/>
        <v>118.58068105338117</v>
      </c>
    </row>
    <row r="19" spans="1:9" s="3" customFormat="1">
      <c r="A19" s="23" t="s">
        <v>78</v>
      </c>
      <c r="B19" s="24" t="s">
        <v>77</v>
      </c>
      <c r="C19" s="25">
        <v>16339000</v>
      </c>
      <c r="D19" s="25">
        <v>16339000</v>
      </c>
      <c r="E19" s="25">
        <v>1943000</v>
      </c>
      <c r="F19" s="25">
        <v>1502442.41</v>
      </c>
      <c r="G19" s="25">
        <f t="shared" si="0"/>
        <v>9.1954367464349094</v>
      </c>
      <c r="H19" s="25">
        <f t="shared" si="1"/>
        <v>9.1954367464349094</v>
      </c>
      <c r="I19" s="25">
        <f t="shared" si="2"/>
        <v>77.325908903757067</v>
      </c>
    </row>
    <row r="20" spans="1:9" s="3" customFormat="1">
      <c r="A20" s="23" t="s">
        <v>76</v>
      </c>
      <c r="B20" s="24" t="s">
        <v>75</v>
      </c>
      <c r="C20" s="25">
        <v>84647000</v>
      </c>
      <c r="D20" s="25">
        <v>84647000</v>
      </c>
      <c r="E20" s="25">
        <v>12380400</v>
      </c>
      <c r="F20" s="25">
        <v>15482342.859999999</v>
      </c>
      <c r="G20" s="25">
        <f t="shared" si="0"/>
        <v>18.290480300542249</v>
      </c>
      <c r="H20" s="25">
        <f t="shared" si="1"/>
        <v>18.290480300542249</v>
      </c>
      <c r="I20" s="25">
        <f t="shared" si="2"/>
        <v>125.05527171981518</v>
      </c>
    </row>
    <row r="21" spans="1:9">
      <c r="A21" s="18" t="s">
        <v>74</v>
      </c>
      <c r="B21" s="19" t="s">
        <v>73</v>
      </c>
      <c r="C21" s="20">
        <v>29103000</v>
      </c>
      <c r="D21" s="20">
        <v>29103000</v>
      </c>
      <c r="E21" s="20">
        <v>6617900</v>
      </c>
      <c r="F21" s="20">
        <v>5517447.9900000002</v>
      </c>
      <c r="G21" s="26">
        <f t="shared" si="0"/>
        <v>18.958347902278117</v>
      </c>
      <c r="H21" s="26">
        <f t="shared" si="1"/>
        <v>18.958347902278117</v>
      </c>
      <c r="I21" s="26">
        <f t="shared" si="2"/>
        <v>83.371582979495003</v>
      </c>
    </row>
    <row r="22" spans="1:9" s="3" customFormat="1" ht="22.5">
      <c r="A22" s="23" t="s">
        <v>72</v>
      </c>
      <c r="B22" s="24" t="s">
        <v>71</v>
      </c>
      <c r="C22" s="25">
        <v>28912200</v>
      </c>
      <c r="D22" s="25">
        <v>28912200</v>
      </c>
      <c r="E22" s="25">
        <v>6570900</v>
      </c>
      <c r="F22" s="25">
        <v>5501247.9900000002</v>
      </c>
      <c r="G22" s="25">
        <f t="shared" si="0"/>
        <v>19.02742783323303</v>
      </c>
      <c r="H22" s="25">
        <f t="shared" si="1"/>
        <v>19.02742783323303</v>
      </c>
      <c r="I22" s="25">
        <f t="shared" si="2"/>
        <v>83.7213774368808</v>
      </c>
    </row>
    <row r="23" spans="1:9" s="3" customFormat="1" ht="22.5">
      <c r="A23" s="23" t="s">
        <v>70</v>
      </c>
      <c r="B23" s="24" t="s">
        <v>69</v>
      </c>
      <c r="C23" s="25">
        <v>190800</v>
      </c>
      <c r="D23" s="25">
        <v>190800</v>
      </c>
      <c r="E23" s="25">
        <v>47000</v>
      </c>
      <c r="F23" s="25">
        <v>16200</v>
      </c>
      <c r="G23" s="25">
        <f t="shared" si="0"/>
        <v>8.4905660377358494</v>
      </c>
      <c r="H23" s="25">
        <f t="shared" si="1"/>
        <v>8.4905660377358494</v>
      </c>
      <c r="I23" s="25">
        <f t="shared" si="2"/>
        <v>34.468085106382979</v>
      </c>
    </row>
    <row r="24" spans="1:9" ht="22.5">
      <c r="A24" s="18" t="s">
        <v>68</v>
      </c>
      <c r="B24" s="19" t="s">
        <v>67</v>
      </c>
      <c r="C24" s="20">
        <v>0</v>
      </c>
      <c r="D24" s="20">
        <v>0</v>
      </c>
      <c r="E24" s="20">
        <v>0</v>
      </c>
      <c r="F24" s="20">
        <v>229.84</v>
      </c>
      <c r="G24" s="26"/>
      <c r="H24" s="26"/>
      <c r="I24" s="26"/>
    </row>
    <row r="25" spans="1:9" s="3" customFormat="1">
      <c r="A25" s="23" t="s">
        <v>114</v>
      </c>
      <c r="B25" s="24" t="s">
        <v>115</v>
      </c>
      <c r="C25" s="25">
        <v>0</v>
      </c>
      <c r="D25" s="25">
        <v>0</v>
      </c>
      <c r="E25" s="25">
        <v>0</v>
      </c>
      <c r="F25" s="25">
        <v>229.84</v>
      </c>
      <c r="G25" s="25"/>
      <c r="H25" s="25"/>
      <c r="I25" s="25"/>
    </row>
    <row r="26" spans="1:9" ht="22.5">
      <c r="A26" s="18" t="s">
        <v>66</v>
      </c>
      <c r="B26" s="19" t="s">
        <v>65</v>
      </c>
      <c r="C26" s="20">
        <v>121545000</v>
      </c>
      <c r="D26" s="20">
        <v>121545000</v>
      </c>
      <c r="E26" s="20">
        <v>15318000</v>
      </c>
      <c r="F26" s="20">
        <v>19467413.969999999</v>
      </c>
      <c r="G26" s="26">
        <f t="shared" si="0"/>
        <v>16.016630852770579</v>
      </c>
      <c r="H26" s="26">
        <f t="shared" si="1"/>
        <v>16.016630852770579</v>
      </c>
      <c r="I26" s="26">
        <f t="shared" si="2"/>
        <v>127.0884839404622</v>
      </c>
    </row>
    <row r="27" spans="1:9" s="3" customFormat="1" ht="45">
      <c r="A27" s="23" t="s">
        <v>64</v>
      </c>
      <c r="B27" s="24" t="s">
        <v>63</v>
      </c>
      <c r="C27" s="25">
        <v>710000</v>
      </c>
      <c r="D27" s="25">
        <v>710000</v>
      </c>
      <c r="E27" s="25">
        <v>0</v>
      </c>
      <c r="F27" s="25">
        <v>0</v>
      </c>
      <c r="G27" s="25">
        <f t="shared" si="0"/>
        <v>0</v>
      </c>
      <c r="H27" s="25">
        <f t="shared" si="1"/>
        <v>0</v>
      </c>
      <c r="I27" s="25"/>
    </row>
    <row r="28" spans="1:9" s="3" customFormat="1" ht="22.5">
      <c r="A28" s="23" t="s">
        <v>116</v>
      </c>
      <c r="B28" s="24" t="s">
        <v>117</v>
      </c>
      <c r="C28" s="25">
        <v>0</v>
      </c>
      <c r="D28" s="25">
        <v>0</v>
      </c>
      <c r="E28" s="25">
        <v>0</v>
      </c>
      <c r="F28" s="25">
        <v>125421.32</v>
      </c>
      <c r="G28" s="25"/>
      <c r="H28" s="25"/>
      <c r="I28" s="25"/>
    </row>
    <row r="29" spans="1:9" s="3" customFormat="1" ht="56.25">
      <c r="A29" s="23" t="s">
        <v>62</v>
      </c>
      <c r="B29" s="24" t="s">
        <v>61</v>
      </c>
      <c r="C29" s="25">
        <v>94200000</v>
      </c>
      <c r="D29" s="25">
        <v>94200000</v>
      </c>
      <c r="E29" s="25">
        <v>9600000</v>
      </c>
      <c r="F29" s="25">
        <v>12547241.76</v>
      </c>
      <c r="G29" s="25">
        <f t="shared" si="0"/>
        <v>13.319789554140126</v>
      </c>
      <c r="H29" s="25">
        <f t="shared" si="1"/>
        <v>13.319789554140126</v>
      </c>
      <c r="I29" s="25">
        <f t="shared" si="2"/>
        <v>130.700435</v>
      </c>
    </row>
    <row r="30" spans="1:9" s="3" customFormat="1">
      <c r="A30" s="23" t="s">
        <v>60</v>
      </c>
      <c r="B30" s="24" t="s">
        <v>59</v>
      </c>
      <c r="C30" s="25">
        <v>4600000</v>
      </c>
      <c r="D30" s="25">
        <v>4600000</v>
      </c>
      <c r="E30" s="25">
        <v>0</v>
      </c>
      <c r="F30" s="25">
        <v>889181.11</v>
      </c>
      <c r="G30" s="25">
        <f t="shared" si="0"/>
        <v>19.330024130434783</v>
      </c>
      <c r="H30" s="25">
        <f t="shared" si="1"/>
        <v>19.330024130434783</v>
      </c>
      <c r="I30" s="25"/>
    </row>
    <row r="31" spans="1:9" s="3" customFormat="1" ht="56.25">
      <c r="A31" s="23" t="s">
        <v>58</v>
      </c>
      <c r="B31" s="24" t="s">
        <v>57</v>
      </c>
      <c r="C31" s="25">
        <v>22035000</v>
      </c>
      <c r="D31" s="25">
        <v>22035000</v>
      </c>
      <c r="E31" s="25">
        <v>5718000</v>
      </c>
      <c r="F31" s="25">
        <v>5905569.7800000003</v>
      </c>
      <c r="G31" s="25">
        <f t="shared" si="0"/>
        <v>26.800861266167463</v>
      </c>
      <c r="H31" s="25">
        <f t="shared" si="1"/>
        <v>26.800861266167463</v>
      </c>
      <c r="I31" s="25">
        <f t="shared" si="2"/>
        <v>103.2803389296957</v>
      </c>
    </row>
    <row r="32" spans="1:9">
      <c r="A32" s="18" t="s">
        <v>56</v>
      </c>
      <c r="B32" s="19" t="s">
        <v>55</v>
      </c>
      <c r="C32" s="20">
        <v>2722700</v>
      </c>
      <c r="D32" s="20">
        <v>2722700</v>
      </c>
      <c r="E32" s="20">
        <v>680680</v>
      </c>
      <c r="F32" s="20">
        <v>1544613.44</v>
      </c>
      <c r="G32" s="26">
        <f t="shared" si="0"/>
        <v>56.730945017813198</v>
      </c>
      <c r="H32" s="26">
        <f t="shared" si="1"/>
        <v>56.730945017813198</v>
      </c>
      <c r="I32" s="26">
        <f t="shared" si="2"/>
        <v>226.92211318093669</v>
      </c>
    </row>
    <row r="33" spans="1:9" s="3" customFormat="1">
      <c r="A33" s="23" t="s">
        <v>54</v>
      </c>
      <c r="B33" s="24" t="s">
        <v>53</v>
      </c>
      <c r="C33" s="25">
        <v>2722700</v>
      </c>
      <c r="D33" s="25">
        <v>2722700</v>
      </c>
      <c r="E33" s="25">
        <v>680680</v>
      </c>
      <c r="F33" s="25">
        <v>1544613.44</v>
      </c>
      <c r="G33" s="25">
        <f t="shared" si="0"/>
        <v>56.730945017813198</v>
      </c>
      <c r="H33" s="25">
        <f t="shared" si="1"/>
        <v>56.730945017813198</v>
      </c>
      <c r="I33" s="25">
        <f t="shared" si="2"/>
        <v>226.92211318093669</v>
      </c>
    </row>
    <row r="34" spans="1:9" ht="22.5">
      <c r="A34" s="18" t="s">
        <v>52</v>
      </c>
      <c r="B34" s="19" t="s">
        <v>118</v>
      </c>
      <c r="C34" s="20">
        <v>889000</v>
      </c>
      <c r="D34" s="20">
        <v>889000</v>
      </c>
      <c r="E34" s="20">
        <v>205000</v>
      </c>
      <c r="F34" s="20">
        <v>9055067.1300000008</v>
      </c>
      <c r="G34" s="26">
        <f t="shared" si="0"/>
        <v>1018.5677311586053</v>
      </c>
      <c r="H34" s="26">
        <f t="shared" si="1"/>
        <v>1018.5677311586053</v>
      </c>
      <c r="I34" s="26">
        <f t="shared" si="2"/>
        <v>4417.1059170731705</v>
      </c>
    </row>
    <row r="35" spans="1:9" s="3" customFormat="1">
      <c r="A35" s="23" t="s">
        <v>51</v>
      </c>
      <c r="B35" s="24" t="s">
        <v>50</v>
      </c>
      <c r="C35" s="25">
        <v>889000</v>
      </c>
      <c r="D35" s="25">
        <v>889000</v>
      </c>
      <c r="E35" s="25">
        <v>205000</v>
      </c>
      <c r="F35" s="25">
        <v>9055067.1300000008</v>
      </c>
      <c r="G35" s="25">
        <f t="shared" si="0"/>
        <v>1018.5677311586053</v>
      </c>
      <c r="H35" s="25">
        <f t="shared" si="1"/>
        <v>1018.5677311586053</v>
      </c>
      <c r="I35" s="25">
        <f t="shared" si="2"/>
        <v>4417.1059170731705</v>
      </c>
    </row>
    <row r="36" spans="1:9" ht="22.5">
      <c r="A36" s="18" t="s">
        <v>49</v>
      </c>
      <c r="B36" s="19" t="s">
        <v>48</v>
      </c>
      <c r="C36" s="20">
        <v>39415800</v>
      </c>
      <c r="D36" s="20">
        <v>39415800</v>
      </c>
      <c r="E36" s="20">
        <v>6760880</v>
      </c>
      <c r="F36" s="20">
        <v>8908412.2699999996</v>
      </c>
      <c r="G36" s="26">
        <f t="shared" si="0"/>
        <v>22.601120033083177</v>
      </c>
      <c r="H36" s="26">
        <f t="shared" si="1"/>
        <v>22.601120033083177</v>
      </c>
      <c r="I36" s="26">
        <f t="shared" si="2"/>
        <v>131.7640938753535</v>
      </c>
    </row>
    <row r="37" spans="1:9" s="3" customFormat="1">
      <c r="A37" s="23" t="s">
        <v>47</v>
      </c>
      <c r="B37" s="24" t="s">
        <v>46</v>
      </c>
      <c r="C37" s="25">
        <v>13134800</v>
      </c>
      <c r="D37" s="25">
        <v>13134800</v>
      </c>
      <c r="E37" s="25">
        <v>6000000</v>
      </c>
      <c r="F37" s="25">
        <v>6422232.6900000004</v>
      </c>
      <c r="G37" s="25">
        <f t="shared" si="0"/>
        <v>48.894788576910194</v>
      </c>
      <c r="H37" s="25">
        <f t="shared" si="1"/>
        <v>48.894788576910194</v>
      </c>
      <c r="I37" s="25">
        <f t="shared" si="2"/>
        <v>107.03721150000001</v>
      </c>
    </row>
    <row r="38" spans="1:9" s="3" customFormat="1" ht="56.25">
      <c r="A38" s="23" t="s">
        <v>45</v>
      </c>
      <c r="B38" s="24" t="s">
        <v>44</v>
      </c>
      <c r="C38" s="25">
        <v>3101000</v>
      </c>
      <c r="D38" s="25">
        <v>3101000</v>
      </c>
      <c r="E38" s="25">
        <v>760880</v>
      </c>
      <c r="F38" s="25">
        <v>818570.63</v>
      </c>
      <c r="G38" s="25">
        <f t="shared" si="0"/>
        <v>26.396989035794903</v>
      </c>
      <c r="H38" s="25">
        <f t="shared" si="1"/>
        <v>26.396989035794903</v>
      </c>
      <c r="I38" s="25">
        <f t="shared" si="2"/>
        <v>107.58209310272315</v>
      </c>
    </row>
    <row r="39" spans="1:9" s="3" customFormat="1" ht="22.5">
      <c r="A39" s="23" t="s">
        <v>43</v>
      </c>
      <c r="B39" s="24" t="s">
        <v>42</v>
      </c>
      <c r="C39" s="25">
        <v>23180000</v>
      </c>
      <c r="D39" s="25">
        <v>23180000</v>
      </c>
      <c r="E39" s="25">
        <v>0</v>
      </c>
      <c r="F39" s="25">
        <v>1667608.95</v>
      </c>
      <c r="G39" s="25">
        <f t="shared" si="0"/>
        <v>7.1941714840379634</v>
      </c>
      <c r="H39" s="25">
        <f t="shared" si="1"/>
        <v>7.1941714840379634</v>
      </c>
      <c r="I39" s="25"/>
    </row>
    <row r="40" spans="1:9">
      <c r="A40" s="18" t="s">
        <v>41</v>
      </c>
      <c r="B40" s="19" t="s">
        <v>40</v>
      </c>
      <c r="C40" s="20">
        <v>50175400</v>
      </c>
      <c r="D40" s="20">
        <v>50175400</v>
      </c>
      <c r="E40" s="20">
        <v>12040320</v>
      </c>
      <c r="F40" s="20">
        <v>13428691.689999999</v>
      </c>
      <c r="G40" s="26">
        <f t="shared" si="0"/>
        <v>26.763497032410307</v>
      </c>
      <c r="H40" s="26">
        <f t="shared" si="1"/>
        <v>26.763497032410307</v>
      </c>
      <c r="I40" s="26">
        <f t="shared" si="2"/>
        <v>111.5310198566151</v>
      </c>
    </row>
    <row r="41" spans="1:9" s="3" customFormat="1" ht="22.5">
      <c r="A41" s="23" t="s">
        <v>39</v>
      </c>
      <c r="B41" s="24" t="s">
        <v>38</v>
      </c>
      <c r="C41" s="25">
        <v>1000000</v>
      </c>
      <c r="D41" s="25">
        <v>1000000</v>
      </c>
      <c r="E41" s="25">
        <v>132500</v>
      </c>
      <c r="F41" s="25">
        <v>230111.02</v>
      </c>
      <c r="G41" s="25">
        <f t="shared" si="0"/>
        <v>23.011102000000001</v>
      </c>
      <c r="H41" s="25">
        <f t="shared" si="1"/>
        <v>23.011102000000001</v>
      </c>
      <c r="I41" s="25">
        <f t="shared" si="2"/>
        <v>173.66869433962265</v>
      </c>
    </row>
    <row r="42" spans="1:9" s="3" customFormat="1" ht="33.75">
      <c r="A42" s="23" t="s">
        <v>37</v>
      </c>
      <c r="B42" s="24" t="s">
        <v>36</v>
      </c>
      <c r="C42" s="25">
        <v>0</v>
      </c>
      <c r="D42" s="25">
        <v>0</v>
      </c>
      <c r="E42" s="25">
        <v>0</v>
      </c>
      <c r="F42" s="25">
        <v>24800</v>
      </c>
      <c r="G42" s="25"/>
      <c r="H42" s="25"/>
      <c r="I42" s="25"/>
    </row>
    <row r="43" spans="1:9" s="3" customFormat="1" ht="45">
      <c r="A43" s="23" t="s">
        <v>35</v>
      </c>
      <c r="B43" s="24" t="s">
        <v>34</v>
      </c>
      <c r="C43" s="25">
        <v>2937400</v>
      </c>
      <c r="D43" s="25">
        <v>2937400</v>
      </c>
      <c r="E43" s="25">
        <v>719380</v>
      </c>
      <c r="F43" s="25">
        <v>1108846.03</v>
      </c>
      <c r="G43" s="25">
        <f t="shared" si="0"/>
        <v>37.749235037788523</v>
      </c>
      <c r="H43" s="25">
        <f t="shared" si="1"/>
        <v>37.749235037788523</v>
      </c>
      <c r="I43" s="25">
        <f t="shared" si="2"/>
        <v>154.13912396786122</v>
      </c>
    </row>
    <row r="44" spans="1:9" s="3" customFormat="1">
      <c r="A44" s="23" t="s">
        <v>33</v>
      </c>
      <c r="B44" s="24" t="s">
        <v>32</v>
      </c>
      <c r="C44" s="25">
        <v>180000</v>
      </c>
      <c r="D44" s="25">
        <v>180000</v>
      </c>
      <c r="E44" s="25">
        <v>45000</v>
      </c>
      <c r="F44" s="25">
        <v>0</v>
      </c>
      <c r="G44" s="25">
        <f t="shared" si="0"/>
        <v>0</v>
      </c>
      <c r="H44" s="25">
        <f t="shared" si="1"/>
        <v>0</v>
      </c>
      <c r="I44" s="25">
        <f t="shared" si="2"/>
        <v>0</v>
      </c>
    </row>
    <row r="45" spans="1:9" s="3" customFormat="1" ht="78.75">
      <c r="A45" s="23" t="s">
        <v>31</v>
      </c>
      <c r="B45" s="24" t="s">
        <v>30</v>
      </c>
      <c r="C45" s="25">
        <v>22264100</v>
      </c>
      <c r="D45" s="25">
        <v>22264100</v>
      </c>
      <c r="E45" s="25">
        <v>5488040</v>
      </c>
      <c r="F45" s="25">
        <v>6933352.3200000003</v>
      </c>
      <c r="G45" s="25">
        <f t="shared" si="0"/>
        <v>31.14139947269371</v>
      </c>
      <c r="H45" s="25">
        <f t="shared" si="1"/>
        <v>31.14139947269371</v>
      </c>
      <c r="I45" s="25">
        <f t="shared" si="2"/>
        <v>126.33567393823661</v>
      </c>
    </row>
    <row r="46" spans="1:9" s="3" customFormat="1" ht="33.75">
      <c r="A46" s="23" t="s">
        <v>29</v>
      </c>
      <c r="B46" s="24" t="s">
        <v>28</v>
      </c>
      <c r="C46" s="25">
        <v>1500000</v>
      </c>
      <c r="D46" s="25">
        <v>1500000</v>
      </c>
      <c r="E46" s="25">
        <v>375000</v>
      </c>
      <c r="F46" s="25">
        <v>198017.36</v>
      </c>
      <c r="G46" s="25">
        <f t="shared" si="0"/>
        <v>13.201157333333333</v>
      </c>
      <c r="H46" s="25">
        <f t="shared" si="1"/>
        <v>13.201157333333333</v>
      </c>
      <c r="I46" s="25">
        <f t="shared" si="2"/>
        <v>52.804629333333331</v>
      </c>
    </row>
    <row r="47" spans="1:9" s="3" customFormat="1" ht="22.5">
      <c r="A47" s="23" t="s">
        <v>27</v>
      </c>
      <c r="B47" s="24" t="s">
        <v>26</v>
      </c>
      <c r="C47" s="25">
        <v>471600</v>
      </c>
      <c r="D47" s="25">
        <v>471600</v>
      </c>
      <c r="E47" s="25">
        <v>117900</v>
      </c>
      <c r="F47" s="25">
        <v>182356.12</v>
      </c>
      <c r="G47" s="25">
        <f t="shared" si="0"/>
        <v>38.667540288379982</v>
      </c>
      <c r="H47" s="25">
        <f t="shared" si="1"/>
        <v>38.667540288379982</v>
      </c>
      <c r="I47" s="25">
        <f t="shared" si="2"/>
        <v>154.67016115351993</v>
      </c>
    </row>
    <row r="48" spans="1:9" s="3" customFormat="1">
      <c r="A48" s="23" t="s">
        <v>25</v>
      </c>
      <c r="B48" s="24" t="s">
        <v>24</v>
      </c>
      <c r="C48" s="25">
        <v>57000</v>
      </c>
      <c r="D48" s="25">
        <v>57000</v>
      </c>
      <c r="E48" s="25">
        <v>12000</v>
      </c>
      <c r="F48" s="25">
        <v>10811</v>
      </c>
      <c r="G48" s="25">
        <f t="shared" si="0"/>
        <v>18.966666666666669</v>
      </c>
      <c r="H48" s="25">
        <f t="shared" si="1"/>
        <v>18.966666666666669</v>
      </c>
      <c r="I48" s="25">
        <f t="shared" si="2"/>
        <v>90.091666666666669</v>
      </c>
    </row>
    <row r="49" spans="1:9" s="3" customFormat="1" ht="33.75">
      <c r="A49" s="23" t="s">
        <v>23</v>
      </c>
      <c r="B49" s="24" t="s">
        <v>22</v>
      </c>
      <c r="C49" s="25">
        <v>10000</v>
      </c>
      <c r="D49" s="25">
        <v>10000</v>
      </c>
      <c r="E49" s="25">
        <v>0</v>
      </c>
      <c r="F49" s="25">
        <v>991</v>
      </c>
      <c r="G49" s="25">
        <f t="shared" si="0"/>
        <v>9.91</v>
      </c>
      <c r="H49" s="25">
        <f t="shared" si="1"/>
        <v>9.91</v>
      </c>
      <c r="I49" s="25"/>
    </row>
    <row r="50" spans="1:9" s="3" customFormat="1" ht="45">
      <c r="A50" s="23" t="s">
        <v>21</v>
      </c>
      <c r="B50" s="24" t="s">
        <v>20</v>
      </c>
      <c r="C50" s="25">
        <v>8562900</v>
      </c>
      <c r="D50" s="25">
        <v>8562900</v>
      </c>
      <c r="E50" s="25">
        <v>2131320</v>
      </c>
      <c r="F50" s="25">
        <v>1323813.0900000001</v>
      </c>
      <c r="G50" s="25">
        <f t="shared" si="0"/>
        <v>15.459868619276182</v>
      </c>
      <c r="H50" s="25">
        <f t="shared" si="1"/>
        <v>15.459868619276182</v>
      </c>
      <c r="I50" s="25">
        <f t="shared" si="2"/>
        <v>62.112357130792184</v>
      </c>
    </row>
    <row r="51" spans="1:9" s="3" customFormat="1" ht="22.5">
      <c r="A51" s="23" t="s">
        <v>105</v>
      </c>
      <c r="B51" s="24" t="s">
        <v>106</v>
      </c>
      <c r="C51" s="25">
        <v>0</v>
      </c>
      <c r="D51" s="25">
        <v>0</v>
      </c>
      <c r="E51" s="25">
        <v>0</v>
      </c>
      <c r="F51" s="25">
        <v>-20000</v>
      </c>
      <c r="G51" s="25"/>
      <c r="H51" s="25"/>
      <c r="I51" s="25"/>
    </row>
    <row r="52" spans="1:9" s="3" customFormat="1" ht="22.5">
      <c r="A52" s="23" t="s">
        <v>19</v>
      </c>
      <c r="B52" s="24" t="s">
        <v>18</v>
      </c>
      <c r="C52" s="25">
        <v>13192400</v>
      </c>
      <c r="D52" s="25">
        <v>13192400</v>
      </c>
      <c r="E52" s="25">
        <v>3019180</v>
      </c>
      <c r="F52" s="25">
        <v>3435593.75</v>
      </c>
      <c r="G52" s="25">
        <f t="shared" si="0"/>
        <v>26.042219383887694</v>
      </c>
      <c r="H52" s="25">
        <f t="shared" si="1"/>
        <v>26.042219383887694</v>
      </c>
      <c r="I52" s="25">
        <f t="shared" si="2"/>
        <v>113.79227969183685</v>
      </c>
    </row>
    <row r="53" spans="1:9">
      <c r="A53" s="18" t="s">
        <v>17</v>
      </c>
      <c r="B53" s="19" t="s">
        <v>16</v>
      </c>
      <c r="C53" s="20">
        <v>745000</v>
      </c>
      <c r="D53" s="20">
        <v>745000</v>
      </c>
      <c r="E53" s="20">
        <v>62700</v>
      </c>
      <c r="F53" s="20">
        <v>-12626.86</v>
      </c>
      <c r="G53" s="26">
        <f t="shared" si="0"/>
        <v>-1.6948805369127518</v>
      </c>
      <c r="H53" s="26">
        <f t="shared" si="1"/>
        <v>-1.6948805369127518</v>
      </c>
      <c r="I53" s="26">
        <f t="shared" si="2"/>
        <v>-20.138532695374803</v>
      </c>
    </row>
    <row r="54" spans="1:9" s="3" customFormat="1">
      <c r="A54" s="23" t="s">
        <v>15</v>
      </c>
      <c r="B54" s="24" t="s">
        <v>14</v>
      </c>
      <c r="C54" s="25">
        <v>0</v>
      </c>
      <c r="D54" s="25">
        <v>0</v>
      </c>
      <c r="E54" s="25">
        <v>0</v>
      </c>
      <c r="F54" s="25">
        <v>-155200.4</v>
      </c>
      <c r="G54" s="25"/>
      <c r="H54" s="25"/>
      <c r="I54" s="25"/>
    </row>
    <row r="55" spans="1:9" s="3" customFormat="1">
      <c r="A55" s="23" t="s">
        <v>13</v>
      </c>
      <c r="B55" s="24" t="s">
        <v>12</v>
      </c>
      <c r="C55" s="25">
        <v>745000</v>
      </c>
      <c r="D55" s="25">
        <v>745000</v>
      </c>
      <c r="E55" s="25">
        <v>62700</v>
      </c>
      <c r="F55" s="25">
        <v>142573.54</v>
      </c>
      <c r="G55" s="25">
        <f t="shared" si="0"/>
        <v>19.137387919463087</v>
      </c>
      <c r="H55" s="25">
        <f t="shared" si="1"/>
        <v>19.137387919463087</v>
      </c>
      <c r="I55" s="25">
        <f t="shared" si="2"/>
        <v>227.39001594896334</v>
      </c>
    </row>
    <row r="56" spans="1:9">
      <c r="A56" s="15" t="s">
        <v>11</v>
      </c>
      <c r="B56" s="16" t="s">
        <v>10</v>
      </c>
      <c r="C56" s="17">
        <v>5247729352</v>
      </c>
      <c r="D56" s="17">
        <v>5248194890.3699999</v>
      </c>
      <c r="E56" s="17">
        <f>E57</f>
        <v>889239505.03999996</v>
      </c>
      <c r="F56" s="17">
        <v>870845380.09000003</v>
      </c>
      <c r="G56" s="17">
        <f t="shared" si="0"/>
        <v>16.594708333388152</v>
      </c>
      <c r="H56" s="17">
        <f t="shared" si="1"/>
        <v>16.593236308505404</v>
      </c>
      <c r="I56" s="17">
        <f t="shared" si="2"/>
        <v>97.931476857950372</v>
      </c>
    </row>
    <row r="57" spans="1:9" ht="22.5">
      <c r="A57" s="18" t="s">
        <v>9</v>
      </c>
      <c r="B57" s="19" t="s">
        <v>8</v>
      </c>
      <c r="C57" s="20">
        <v>5247479352</v>
      </c>
      <c r="D57" s="20">
        <v>5247944890.3699999</v>
      </c>
      <c r="E57" s="20">
        <f>E58+E59+E60+E61</f>
        <v>889239505.03999996</v>
      </c>
      <c r="F57" s="20">
        <v>889239505.03999996</v>
      </c>
      <c r="G57" s="26">
        <f t="shared" si="0"/>
        <v>16.946031520849708</v>
      </c>
      <c r="H57" s="26">
        <f t="shared" si="1"/>
        <v>16.944528260419769</v>
      </c>
      <c r="I57" s="26">
        <f t="shared" si="2"/>
        <v>100</v>
      </c>
    </row>
    <row r="58" spans="1:9" s="3" customFormat="1">
      <c r="A58" s="23" t="s">
        <v>119</v>
      </c>
      <c r="B58" s="24" t="s">
        <v>120</v>
      </c>
      <c r="C58" s="25">
        <v>9039200</v>
      </c>
      <c r="D58" s="25">
        <v>9039200</v>
      </c>
      <c r="E58" s="25">
        <v>1807840</v>
      </c>
      <c r="F58" s="25">
        <v>1807840</v>
      </c>
      <c r="G58" s="25">
        <f t="shared" si="0"/>
        <v>20</v>
      </c>
      <c r="H58" s="25">
        <f t="shared" si="1"/>
        <v>20</v>
      </c>
      <c r="I58" s="25">
        <f t="shared" si="2"/>
        <v>100</v>
      </c>
    </row>
    <row r="59" spans="1:9" s="3" customFormat="1" ht="22.5">
      <c r="A59" s="23" t="s">
        <v>121</v>
      </c>
      <c r="B59" s="24" t="s">
        <v>7</v>
      </c>
      <c r="C59" s="25">
        <v>1804922000</v>
      </c>
      <c r="D59" s="25">
        <v>1805387538.3699999</v>
      </c>
      <c r="E59" s="25">
        <v>190128137.44</v>
      </c>
      <c r="F59" s="25">
        <v>190128137.44</v>
      </c>
      <c r="G59" s="25">
        <f t="shared" si="0"/>
        <v>10.533870019867894</v>
      </c>
      <c r="H59" s="25">
        <f t="shared" si="1"/>
        <v>10.531153749496786</v>
      </c>
      <c r="I59" s="25">
        <f t="shared" si="2"/>
        <v>100</v>
      </c>
    </row>
    <row r="60" spans="1:9" s="3" customFormat="1">
      <c r="A60" s="23" t="s">
        <v>122</v>
      </c>
      <c r="B60" s="24" t="s">
        <v>6</v>
      </c>
      <c r="C60" s="25">
        <v>3429801252</v>
      </c>
      <c r="D60" s="25">
        <v>3429801252</v>
      </c>
      <c r="E60" s="25">
        <v>696093527.60000002</v>
      </c>
      <c r="F60" s="25">
        <v>696093527.60000002</v>
      </c>
      <c r="G60" s="25">
        <f t="shared" si="0"/>
        <v>20.295447941599853</v>
      </c>
      <c r="H60" s="25">
        <f t="shared" si="1"/>
        <v>20.295447941599853</v>
      </c>
      <c r="I60" s="25">
        <f t="shared" si="2"/>
        <v>100</v>
      </c>
    </row>
    <row r="61" spans="1:9" s="3" customFormat="1">
      <c r="A61" s="23" t="s">
        <v>123</v>
      </c>
      <c r="B61" s="24" t="s">
        <v>5</v>
      </c>
      <c r="C61" s="25">
        <v>3716900</v>
      </c>
      <c r="D61" s="25">
        <v>3716900</v>
      </c>
      <c r="E61" s="25">
        <v>1210000</v>
      </c>
      <c r="F61" s="25">
        <v>1210000</v>
      </c>
      <c r="G61" s="25">
        <f t="shared" si="0"/>
        <v>32.554010062148564</v>
      </c>
      <c r="H61" s="25">
        <f t="shared" si="1"/>
        <v>32.554010062148564</v>
      </c>
      <c r="I61" s="25">
        <f t="shared" si="2"/>
        <v>100</v>
      </c>
    </row>
    <row r="62" spans="1:9">
      <c r="A62" s="18" t="s">
        <v>4</v>
      </c>
      <c r="B62" s="19" t="s">
        <v>3</v>
      </c>
      <c r="C62" s="20">
        <v>250000</v>
      </c>
      <c r="D62" s="20">
        <v>250000</v>
      </c>
      <c r="E62" s="20">
        <v>0</v>
      </c>
      <c r="F62" s="20">
        <v>0</v>
      </c>
      <c r="G62" s="26">
        <f t="shared" si="0"/>
        <v>0</v>
      </c>
      <c r="H62" s="26">
        <f t="shared" si="1"/>
        <v>0</v>
      </c>
      <c r="I62" s="26"/>
    </row>
    <row r="63" spans="1:9" s="3" customFormat="1">
      <c r="A63" s="23" t="s">
        <v>124</v>
      </c>
      <c r="B63" s="24" t="s">
        <v>2</v>
      </c>
      <c r="C63" s="25">
        <v>250000</v>
      </c>
      <c r="D63" s="25">
        <v>250000</v>
      </c>
      <c r="E63" s="25">
        <v>0</v>
      </c>
      <c r="F63" s="25">
        <v>0</v>
      </c>
      <c r="G63" s="25">
        <f t="shared" si="0"/>
        <v>0</v>
      </c>
      <c r="H63" s="25">
        <f t="shared" si="1"/>
        <v>0</v>
      </c>
      <c r="I63" s="25"/>
    </row>
    <row r="64" spans="1:9" ht="33.75">
      <c r="A64" s="18" t="s">
        <v>1</v>
      </c>
      <c r="B64" s="19" t="s">
        <v>0</v>
      </c>
      <c r="C64" s="20">
        <v>0</v>
      </c>
      <c r="D64" s="20">
        <v>0</v>
      </c>
      <c r="E64" s="20">
        <v>0</v>
      </c>
      <c r="F64" s="20">
        <v>-18394124.949999999</v>
      </c>
      <c r="G64" s="26"/>
      <c r="H64" s="26"/>
      <c r="I64" s="26"/>
    </row>
    <row r="65" spans="1:9" s="3" customFormat="1" ht="33.75">
      <c r="A65" s="23" t="s">
        <v>125</v>
      </c>
      <c r="B65" s="24" t="s">
        <v>126</v>
      </c>
      <c r="C65" s="25">
        <v>0</v>
      </c>
      <c r="D65" s="25">
        <v>0</v>
      </c>
      <c r="E65" s="25">
        <v>0</v>
      </c>
      <c r="F65" s="25">
        <v>-18394124.949999999</v>
      </c>
      <c r="G65" s="25"/>
      <c r="H65" s="25"/>
      <c r="I65" s="25"/>
    </row>
    <row r="66" spans="1:9">
      <c r="A66" s="27"/>
      <c r="B66" s="21" t="s">
        <v>101</v>
      </c>
      <c r="C66" s="28">
        <v>8768912852</v>
      </c>
      <c r="D66" s="28">
        <v>8769378390.3700008</v>
      </c>
      <c r="E66" s="28">
        <f>E56+E8</f>
        <v>1635201565.04</v>
      </c>
      <c r="F66" s="28">
        <v>1641421676.1300001</v>
      </c>
      <c r="G66" s="26">
        <f t="shared" si="0"/>
        <v>18.718645102689408</v>
      </c>
      <c r="H66" s="26">
        <f t="shared" si="1"/>
        <v>18.717651389436107</v>
      </c>
      <c r="I66" s="26">
        <f t="shared" si="2"/>
        <v>100.38038803429399</v>
      </c>
    </row>
  </sheetData>
  <mergeCells count="1">
    <mergeCell ref="A2:I3"/>
  </mergeCells>
  <pageMargins left="0.19685039370078741" right="0.19685039370078741" top="0.39370078740157483" bottom="0.19685039370078741" header="0.19685039370078741" footer="0.19685039370078741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Вып.плана._4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OhranovaEA</dc:creator>
  <cp:lastModifiedBy>OhranovaEA</cp:lastModifiedBy>
  <cp:lastPrinted>2019-05-06T10:40:50Z</cp:lastPrinted>
  <dcterms:created xsi:type="dcterms:W3CDTF">2018-10-22T06:13:22Z</dcterms:created>
  <dcterms:modified xsi:type="dcterms:W3CDTF">2019-05-06T10:41:17Z</dcterms:modified>
</cp:coreProperties>
</file>