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01.03.19" sheetId="2" r:id="rId1"/>
  </sheets>
  <definedNames>
    <definedName name="_xlnm.Print_Titles" localSheetId="0">'01.03.19'!$4:$4</definedName>
    <definedName name="_xlnm.Print_Area" localSheetId="0">'01.03.19'!$A$1:$G$57</definedName>
  </definedNames>
  <calcPr calcId="125725"/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4"/>
  <c r="G15"/>
  <c r="G16"/>
  <c r="G18"/>
  <c r="G19"/>
  <c r="G20"/>
  <c r="G21"/>
  <c r="G22"/>
  <c r="G23"/>
  <c r="G25"/>
  <c r="G26"/>
  <c r="G27"/>
  <c r="G28"/>
  <c r="G30"/>
  <c r="G32"/>
  <c r="G33"/>
  <c r="G34"/>
  <c r="G35"/>
  <c r="G36"/>
  <c r="G38"/>
  <c r="G39"/>
  <c r="G41"/>
  <c r="G43"/>
  <c r="G44"/>
  <c r="G45"/>
  <c r="G46"/>
  <c r="G47"/>
  <c r="G49"/>
  <c r="G50"/>
  <c r="G52"/>
  <c r="G53"/>
  <c r="G55"/>
  <c r="D54" l="1"/>
  <c r="D51"/>
  <c r="D48"/>
  <c r="D42"/>
  <c r="D40"/>
  <c r="D37"/>
  <c r="D31"/>
  <c r="D29"/>
  <c r="D24"/>
  <c r="D17"/>
  <c r="D13"/>
  <c r="D5"/>
  <c r="F6"/>
  <c r="F7"/>
  <c r="F8"/>
  <c r="F9"/>
  <c r="F10"/>
  <c r="F11"/>
  <c r="F12"/>
  <c r="F14"/>
  <c r="F15"/>
  <c r="F16"/>
  <c r="F18"/>
  <c r="F19"/>
  <c r="F20"/>
  <c r="F21"/>
  <c r="F22"/>
  <c r="F23"/>
  <c r="F25"/>
  <c r="F26"/>
  <c r="F27"/>
  <c r="F28"/>
  <c r="F30"/>
  <c r="F32"/>
  <c r="F33"/>
  <c r="F34"/>
  <c r="F35"/>
  <c r="F36"/>
  <c r="F38"/>
  <c r="F39"/>
  <c r="F41"/>
  <c r="F43"/>
  <c r="F44"/>
  <c r="F45"/>
  <c r="F46"/>
  <c r="F47"/>
  <c r="F49"/>
  <c r="F50"/>
  <c r="F52"/>
  <c r="F53"/>
  <c r="F55"/>
  <c r="E54"/>
  <c r="G54" s="1"/>
  <c r="C54"/>
  <c r="E51"/>
  <c r="G51" s="1"/>
  <c r="C51"/>
  <c r="E48"/>
  <c r="C48"/>
  <c r="E42"/>
  <c r="G42" s="1"/>
  <c r="C42"/>
  <c r="E40"/>
  <c r="G40" s="1"/>
  <c r="C40"/>
  <c r="E37"/>
  <c r="G37" s="1"/>
  <c r="C37"/>
  <c r="E31"/>
  <c r="E29"/>
  <c r="C31"/>
  <c r="C29"/>
  <c r="E24"/>
  <c r="C24"/>
  <c r="E17"/>
  <c r="G17" s="1"/>
  <c r="C17"/>
  <c r="E13"/>
  <c r="C13"/>
  <c r="E5"/>
  <c r="C5"/>
  <c r="G13" l="1"/>
  <c r="G48"/>
  <c r="G29"/>
  <c r="G31"/>
  <c r="G24"/>
  <c r="G5"/>
  <c r="F48"/>
  <c r="F31"/>
  <c r="F24"/>
  <c r="F13"/>
  <c r="F51"/>
  <c r="F42"/>
  <c r="F37"/>
  <c r="D56"/>
  <c r="F5"/>
  <c r="F54"/>
  <c r="F40"/>
  <c r="F29"/>
  <c r="F17"/>
  <c r="E56"/>
  <c r="C56"/>
  <c r="G56" l="1"/>
  <c r="F56"/>
</calcChain>
</file>

<file path=xl/sharedStrings.xml><?xml version="1.0" encoding="utf-8"?>
<sst xmlns="http://schemas.openxmlformats.org/spreadsheetml/2006/main" count="61" uniqueCount="61">
  <si>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</si>
  <si>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</si>
  <si>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</si>
  <si>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</si>
  <si>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</si>
  <si>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</si>
  <si>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</si>
  <si>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</si>
  <si>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</si>
  <si>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</si>
  <si>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</si>
  <si>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</si>
  <si>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</si>
  <si>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</si>
  <si>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</si>
  <si>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</si>
  <si>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</si>
  <si>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</si>
  <si>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</si>
  <si>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</si>
  <si>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</si>
  <si>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</si>
  <si>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</si>
  <si>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</si>
  <si>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</si>
  <si>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</si>
  <si>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</si>
  <si>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</si>
  <si>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</si>
  <si>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</si>
  <si>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</si>
  <si>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</si>
  <si>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</si>
  <si>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</si>
  <si>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</si>
  <si>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</si>
  <si>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</si>
  <si>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</si>
  <si>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</si>
  <si>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</si>
  <si>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</si>
  <si>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</si>
  <si>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</si>
  <si>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</si>
  <si>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</si>
  <si>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</si>
  <si>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</si>
  <si>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</si>
  <si>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</si>
  <si>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</si>
  <si>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</si>
  <si>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</si>
  <si>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</si>
  <si>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</si>
  <si>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</si>
  <si>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</si>
  <si>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</si>
  <si>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</si>
  <si>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</si>
  <si>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</si>
  <si>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марта 2019 года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</si>
</sst>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_-* #,##0.00_р_._-;\-* #,##0.00_р_._-;_-* &quot;-&quot;??_р_._-;_-@_-"/>
    <numFmt numFmtId="166" formatCode="0.0%"/>
    <numFmt numFmtId="167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5" fontId="2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showGridLines="0" tabSelected="1" view="pageBreakPreview" topLeftCell="A22" zoomScaleNormal="100" zoomScaleSheetLayoutView="100" workbookViewId="0">
      <selection activeCell="D8" sqref="D8"/>
    </sheetView>
  </sheetViews>
  <sheetFormatPr defaultColWidth="9.140625" defaultRowHeight="12.75"/>
  <cols>
    <col min="1" max="1" width="45.28515625" style="2" customWidth="1"/>
    <col min="2" max="2" width="11.7109375" style="2" customWidth="1"/>
    <col min="3" max="3" width="16" style="2" customWidth="1"/>
    <col min="4" max="5" width="16" style="19" customWidth="1"/>
    <col min="6" max="6" width="14.85546875" style="2" customWidth="1"/>
    <col min="7" max="7" width="14" style="2" customWidth="1"/>
    <col min="8" max="170" width="9.140625" style="2" customWidth="1"/>
    <col min="171" max="16384" width="9.140625" style="2"/>
  </cols>
  <sheetData>
    <row r="2" spans="1:7" ht="30.75" customHeight="1">
      <c r="A2" s="28" t="s">
        <v>60</v>
      </c>
      <c r="B2" s="28"/>
      <c r="C2" s="28"/>
      <c r="D2" s="28"/>
      <c r="E2" s="28"/>
      <c r="F2" s="28"/>
      <c r="G2" s="28"/>
    </row>
    <row r="3" spans="1:7" ht="15">
      <c r="A3" s="26" t="s">
        <v>59</v>
      </c>
      <c r="B3" s="26"/>
      <c r="C3" s="26"/>
      <c r="D3" s="27"/>
      <c r="E3" s="27"/>
      <c r="F3" s="26"/>
      <c r="G3" s="26"/>
    </row>
    <row r="4" spans="1:7" ht="51">
      <c r="A4" s="5" t="s">
        <v>0</v>
      </c>
      <c r="B4" s="5" t="s">
        <v>1</v>
      </c>
      <c r="C4" s="5" t="s">
        <v>57</v>
      </c>
      <c r="D4" s="21" t="s">
        <v>58</v>
      </c>
      <c r="E4" s="21" t="s">
        <v>2</v>
      </c>
      <c r="F4" s="5" t="s">
        <v>55</v>
      </c>
      <c r="G4" s="5" t="s">
        <v>56</v>
      </c>
    </row>
    <row r="5" spans="1:7" s="3" customFormat="1">
      <c r="A5" s="6" t="s">
        <v>42</v>
      </c>
      <c r="B5" s="7">
        <v>100</v>
      </c>
      <c r="C5" s="20">
        <f>SUM(C6:C12)</f>
        <v>785029.7</v>
      </c>
      <c r="D5" s="20">
        <f>SUM(D6:D12)</f>
        <v>784977.7</v>
      </c>
      <c r="E5" s="20">
        <f t="shared" ref="E5" si="0">SUM(E6:E12)</f>
        <v>141401.20000000001</v>
      </c>
      <c r="F5" s="12">
        <f>E5/C5</f>
        <v>0.18012210238669954</v>
      </c>
      <c r="G5" s="12">
        <f>E5/D5</f>
        <v>0.18013403438084932</v>
      </c>
    </row>
    <row r="6" spans="1:7" ht="38.25">
      <c r="A6" s="8" t="s">
        <v>3</v>
      </c>
      <c r="B6" s="9">
        <v>102</v>
      </c>
      <c r="C6" s="24">
        <v>5128</v>
      </c>
      <c r="D6" s="24">
        <v>5128</v>
      </c>
      <c r="E6" s="22">
        <v>1372.4</v>
      </c>
      <c r="F6" s="13">
        <f>E6/C6</f>
        <v>0.26762870514820597</v>
      </c>
      <c r="G6" s="13">
        <f>E6/D6</f>
        <v>0.26762870514820597</v>
      </c>
    </row>
    <row r="7" spans="1:7" ht="51">
      <c r="A7" s="8" t="s">
        <v>4</v>
      </c>
      <c r="B7" s="9">
        <v>103</v>
      </c>
      <c r="C7" s="24">
        <v>26605.4</v>
      </c>
      <c r="D7" s="24">
        <v>26605.4</v>
      </c>
      <c r="E7" s="22">
        <v>5680.4</v>
      </c>
      <c r="F7" s="13">
        <f>E7/C7</f>
        <v>0.21350552895276897</v>
      </c>
      <c r="G7" s="13">
        <f>E7/D7</f>
        <v>0.21350552895276897</v>
      </c>
    </row>
    <row r="8" spans="1:7" ht="39" customHeight="1">
      <c r="A8" s="8" t="s">
        <v>5</v>
      </c>
      <c r="B8" s="9">
        <v>104</v>
      </c>
      <c r="C8" s="24">
        <v>194688.7</v>
      </c>
      <c r="D8" s="24">
        <v>194688.7</v>
      </c>
      <c r="E8" s="22">
        <v>55307.3</v>
      </c>
      <c r="F8" s="13">
        <f>E8/C8</f>
        <v>0.28408068881244775</v>
      </c>
      <c r="G8" s="13">
        <f>E8/D8</f>
        <v>0.28408068881244775</v>
      </c>
    </row>
    <row r="9" spans="1:7">
      <c r="A9" s="8" t="s">
        <v>6</v>
      </c>
      <c r="B9" s="9">
        <v>105</v>
      </c>
      <c r="C9" s="24">
        <v>24.8</v>
      </c>
      <c r="D9" s="24">
        <v>24.8</v>
      </c>
      <c r="E9" s="22">
        <v>0</v>
      </c>
      <c r="F9" s="13">
        <f>E9/C9</f>
        <v>0</v>
      </c>
      <c r="G9" s="13">
        <f>E9/D9</f>
        <v>0</v>
      </c>
    </row>
    <row r="10" spans="1:7" ht="38.25">
      <c r="A10" s="8" t="s">
        <v>7</v>
      </c>
      <c r="B10" s="9">
        <v>106</v>
      </c>
      <c r="C10" s="24">
        <v>65316.1</v>
      </c>
      <c r="D10" s="24">
        <v>65316.1</v>
      </c>
      <c r="E10" s="22">
        <v>16895.099999999999</v>
      </c>
      <c r="F10" s="13">
        <f>E10/C10</f>
        <v>0.25866669932834324</v>
      </c>
      <c r="G10" s="13">
        <f>E10/D10</f>
        <v>0.25866669932834324</v>
      </c>
    </row>
    <row r="11" spans="1:7">
      <c r="A11" s="8" t="s">
        <v>8</v>
      </c>
      <c r="B11" s="9">
        <v>111</v>
      </c>
      <c r="C11" s="24">
        <v>103500</v>
      </c>
      <c r="D11" s="24">
        <v>103500</v>
      </c>
      <c r="E11" s="22">
        <v>0</v>
      </c>
      <c r="F11" s="13">
        <f>E11/C11</f>
        <v>0</v>
      </c>
      <c r="G11" s="13">
        <f>E11/D11</f>
        <v>0</v>
      </c>
    </row>
    <row r="12" spans="1:7">
      <c r="A12" s="8" t="s">
        <v>9</v>
      </c>
      <c r="B12" s="9">
        <v>113</v>
      </c>
      <c r="C12" s="24">
        <v>389766.7</v>
      </c>
      <c r="D12" s="24">
        <v>389714.7</v>
      </c>
      <c r="E12" s="22">
        <v>62146</v>
      </c>
      <c r="F12" s="13">
        <f>E12/C12</f>
        <v>0.15944409822593875</v>
      </c>
      <c r="G12" s="13">
        <f>E12/D12</f>
        <v>0.15946537300235275</v>
      </c>
    </row>
    <row r="13" spans="1:7" s="3" customFormat="1" ht="25.5">
      <c r="A13" s="10" t="s">
        <v>43</v>
      </c>
      <c r="B13" s="7">
        <v>300</v>
      </c>
      <c r="C13" s="25">
        <f>SUM(C14:C16)</f>
        <v>159006.9</v>
      </c>
      <c r="D13" s="25">
        <f>SUM(D14:D16)</f>
        <v>159528.4</v>
      </c>
      <c r="E13" s="25">
        <f t="shared" ref="E13" si="1">SUM(E14:E16)</f>
        <v>18671.999999999996</v>
      </c>
      <c r="F13" s="12">
        <f>E13/C13</f>
        <v>0.11742886629448154</v>
      </c>
      <c r="G13" s="12">
        <f>E13/D13</f>
        <v>0.11704499010834432</v>
      </c>
    </row>
    <row r="14" spans="1:7">
      <c r="A14" s="8" t="s">
        <v>10</v>
      </c>
      <c r="B14" s="9">
        <v>304</v>
      </c>
      <c r="C14" s="24">
        <v>9700.9</v>
      </c>
      <c r="D14" s="24">
        <v>10222.4</v>
      </c>
      <c r="E14" s="22">
        <v>1583.1</v>
      </c>
      <c r="F14" s="13">
        <f>E14/C14</f>
        <v>0.16319104412992608</v>
      </c>
      <c r="G14" s="13">
        <f>E14/D14</f>
        <v>0.15486578494287057</v>
      </c>
    </row>
    <row r="15" spans="1:7" ht="38.25">
      <c r="A15" s="8" t="s">
        <v>11</v>
      </c>
      <c r="B15" s="9">
        <v>309</v>
      </c>
      <c r="C15" s="24">
        <v>136011.20000000001</v>
      </c>
      <c r="D15" s="24">
        <v>136011.20000000001</v>
      </c>
      <c r="E15" s="22">
        <v>16462.3</v>
      </c>
      <c r="F15" s="13">
        <f>E15/C15</f>
        <v>0.12103635582951991</v>
      </c>
      <c r="G15" s="13">
        <f>E15/D15</f>
        <v>0.12103635582951991</v>
      </c>
    </row>
    <row r="16" spans="1:7" ht="25.5">
      <c r="A16" s="8" t="s">
        <v>12</v>
      </c>
      <c r="B16" s="9">
        <v>314</v>
      </c>
      <c r="C16" s="24">
        <v>13294.8</v>
      </c>
      <c r="D16" s="24">
        <v>13294.8</v>
      </c>
      <c r="E16" s="22">
        <v>626.6</v>
      </c>
      <c r="F16" s="13">
        <f>E16/C16</f>
        <v>4.7131209194572317E-2</v>
      </c>
      <c r="G16" s="13">
        <f>E16/D16</f>
        <v>4.7131209194572317E-2</v>
      </c>
    </row>
    <row r="17" spans="1:7" s="3" customFormat="1">
      <c r="A17" s="10" t="s">
        <v>44</v>
      </c>
      <c r="B17" s="7">
        <v>400</v>
      </c>
      <c r="C17" s="25">
        <f>SUM(C18:C23)</f>
        <v>1038078.2000000002</v>
      </c>
      <c r="D17" s="25">
        <f>SUM(D18:D23)</f>
        <v>1038078.1000000001</v>
      </c>
      <c r="E17" s="25">
        <f t="shared" ref="E17" si="2">SUM(E18:E23)</f>
        <v>177076.5</v>
      </c>
      <c r="F17" s="12">
        <f>E17/C17</f>
        <v>0.17058107953716778</v>
      </c>
      <c r="G17" s="12">
        <f>E17/D17</f>
        <v>0.17058109596956142</v>
      </c>
    </row>
    <row r="18" spans="1:7">
      <c r="A18" s="8" t="s">
        <v>13</v>
      </c>
      <c r="B18" s="9">
        <v>401</v>
      </c>
      <c r="C18" s="24">
        <v>2506.9</v>
      </c>
      <c r="D18" s="24">
        <v>2506.9</v>
      </c>
      <c r="E18" s="22">
        <v>0</v>
      </c>
      <c r="F18" s="13">
        <f>E18/C18</f>
        <v>0</v>
      </c>
      <c r="G18" s="13">
        <f>E18/D18</f>
        <v>0</v>
      </c>
    </row>
    <row r="19" spans="1:7">
      <c r="A19" s="8" t="s">
        <v>14</v>
      </c>
      <c r="B19" s="9">
        <v>405</v>
      </c>
      <c r="C19" s="24">
        <v>2661.6</v>
      </c>
      <c r="D19" s="24">
        <v>2661.6</v>
      </c>
      <c r="E19" s="22">
        <v>0</v>
      </c>
      <c r="F19" s="13">
        <f>E19/C19</f>
        <v>0</v>
      </c>
      <c r="G19" s="13">
        <f>E19/D19</f>
        <v>0</v>
      </c>
    </row>
    <row r="20" spans="1:7">
      <c r="A20" s="8" t="s">
        <v>15</v>
      </c>
      <c r="B20" s="9">
        <v>408</v>
      </c>
      <c r="C20" s="24">
        <v>126653.2</v>
      </c>
      <c r="D20" s="24">
        <v>126653.2</v>
      </c>
      <c r="E20" s="22">
        <v>15283.5</v>
      </c>
      <c r="F20" s="13">
        <f>E20/C20</f>
        <v>0.12067203986950192</v>
      </c>
      <c r="G20" s="13">
        <f>E20/D20</f>
        <v>0.12067203986950192</v>
      </c>
    </row>
    <row r="21" spans="1:7">
      <c r="A21" s="8" t="s">
        <v>16</v>
      </c>
      <c r="B21" s="9">
        <v>409</v>
      </c>
      <c r="C21" s="24">
        <v>562753.4</v>
      </c>
      <c r="D21" s="24">
        <v>562753.4</v>
      </c>
      <c r="E21" s="22">
        <v>113871.6</v>
      </c>
      <c r="F21" s="13">
        <f>E21/C21</f>
        <v>0.20234724481451377</v>
      </c>
      <c r="G21" s="13">
        <f>E21/D21</f>
        <v>0.20234724481451377</v>
      </c>
    </row>
    <row r="22" spans="1:7">
      <c r="A22" s="8" t="s">
        <v>17</v>
      </c>
      <c r="B22" s="9">
        <v>410</v>
      </c>
      <c r="C22" s="24">
        <v>23255.4</v>
      </c>
      <c r="D22" s="24">
        <v>23255.4</v>
      </c>
      <c r="E22" s="22">
        <v>96.6</v>
      </c>
      <c r="F22" s="13">
        <f>E22/C22</f>
        <v>4.1538739389561131E-3</v>
      </c>
      <c r="G22" s="13">
        <f>E22/D22</f>
        <v>4.1538739389561131E-3</v>
      </c>
    </row>
    <row r="23" spans="1:7">
      <c r="A23" s="8" t="s">
        <v>18</v>
      </c>
      <c r="B23" s="9">
        <v>412</v>
      </c>
      <c r="C23" s="24">
        <v>320247.7</v>
      </c>
      <c r="D23" s="24">
        <v>320247.59999999998</v>
      </c>
      <c r="E23" s="22">
        <v>47824.800000000003</v>
      </c>
      <c r="F23" s="13">
        <f>E23/C23</f>
        <v>0.14933690390282273</v>
      </c>
      <c r="G23" s="13">
        <f>E23/D23</f>
        <v>0.14933695053452392</v>
      </c>
    </row>
    <row r="24" spans="1:7" s="3" customFormat="1">
      <c r="A24" s="10" t="s">
        <v>45</v>
      </c>
      <c r="B24" s="7">
        <v>500</v>
      </c>
      <c r="C24" s="25">
        <f>SUM(C25:C28)</f>
        <v>746789.10000000009</v>
      </c>
      <c r="D24" s="25">
        <f>SUM(D25:D28)</f>
        <v>753203.70000000007</v>
      </c>
      <c r="E24" s="25">
        <f t="shared" ref="E24" si="3">SUM(E25:E28)</f>
        <v>51396.000000000007</v>
      </c>
      <c r="F24" s="12">
        <f>E24/C24</f>
        <v>6.8822643501358013E-2</v>
      </c>
      <c r="G24" s="12">
        <f>E24/D24</f>
        <v>6.823652087742002E-2</v>
      </c>
    </row>
    <row r="25" spans="1:7">
      <c r="A25" s="8" t="s">
        <v>19</v>
      </c>
      <c r="B25" s="9">
        <v>501</v>
      </c>
      <c r="C25" s="24">
        <v>174877.2</v>
      </c>
      <c r="D25" s="24">
        <v>170681.2</v>
      </c>
      <c r="E25" s="22">
        <v>1866.2</v>
      </c>
      <c r="F25" s="13">
        <f>E25/C25</f>
        <v>1.0671488335815075E-2</v>
      </c>
      <c r="G25" s="13">
        <f>E25/D25</f>
        <v>1.0933834540652398E-2</v>
      </c>
    </row>
    <row r="26" spans="1:7">
      <c r="A26" s="8" t="s">
        <v>20</v>
      </c>
      <c r="B26" s="9">
        <v>502</v>
      </c>
      <c r="C26" s="24">
        <v>99026.7</v>
      </c>
      <c r="D26" s="24">
        <v>99026.7</v>
      </c>
      <c r="E26" s="22">
        <v>64.099999999999994</v>
      </c>
      <c r="F26" s="13">
        <f>E26/C26</f>
        <v>6.4730017257971838E-4</v>
      </c>
      <c r="G26" s="13">
        <f>E26/D26</f>
        <v>6.4730017257971838E-4</v>
      </c>
    </row>
    <row r="27" spans="1:7">
      <c r="A27" s="8" t="s">
        <v>21</v>
      </c>
      <c r="B27" s="9">
        <v>503</v>
      </c>
      <c r="C27" s="24">
        <v>420472.4</v>
      </c>
      <c r="D27" s="24">
        <v>431082.9</v>
      </c>
      <c r="E27" s="22">
        <v>37172.300000000003</v>
      </c>
      <c r="F27" s="13">
        <f>E27/C27</f>
        <v>8.8406040444033898E-2</v>
      </c>
      <c r="G27" s="13">
        <f>E27/D27</f>
        <v>8.6230049950949114E-2</v>
      </c>
    </row>
    <row r="28" spans="1:7" ht="25.5">
      <c r="A28" s="8" t="s">
        <v>22</v>
      </c>
      <c r="B28" s="9">
        <v>505</v>
      </c>
      <c r="C28" s="24">
        <v>52412.800000000003</v>
      </c>
      <c r="D28" s="24">
        <v>52412.9</v>
      </c>
      <c r="E28" s="22">
        <v>12293.4</v>
      </c>
      <c r="F28" s="13">
        <f>E28/C28</f>
        <v>0.23454957567617069</v>
      </c>
      <c r="G28" s="13">
        <f>E28/D28</f>
        <v>0.23454912817264451</v>
      </c>
    </row>
    <row r="29" spans="1:7" s="3" customFormat="1">
      <c r="A29" s="1" t="s">
        <v>46</v>
      </c>
      <c r="B29" s="7">
        <v>600</v>
      </c>
      <c r="C29" s="25">
        <f>SUM(C30)</f>
        <v>151.1</v>
      </c>
      <c r="D29" s="25">
        <f>SUM(D30)</f>
        <v>151.1</v>
      </c>
      <c r="E29" s="25">
        <f t="shared" ref="E29" si="4">SUM(E30)</f>
        <v>0</v>
      </c>
      <c r="F29" s="12">
        <f>E29/C29</f>
        <v>0</v>
      </c>
      <c r="G29" s="12">
        <f>E29/D29</f>
        <v>0</v>
      </c>
    </row>
    <row r="30" spans="1:7" ht="25.5">
      <c r="A30" s="8" t="s">
        <v>23</v>
      </c>
      <c r="B30" s="9">
        <v>605</v>
      </c>
      <c r="C30" s="24">
        <v>151.1</v>
      </c>
      <c r="D30" s="24">
        <v>151.1</v>
      </c>
      <c r="E30" s="22">
        <v>0</v>
      </c>
      <c r="F30" s="13">
        <f>E30/C30</f>
        <v>0</v>
      </c>
      <c r="G30" s="13">
        <f>E30/D30</f>
        <v>0</v>
      </c>
    </row>
    <row r="31" spans="1:7" s="3" customFormat="1">
      <c r="A31" s="10" t="s">
        <v>48</v>
      </c>
      <c r="B31" s="7">
        <v>700</v>
      </c>
      <c r="C31" s="25">
        <f>SUM(C32:C36)</f>
        <v>4738510.7</v>
      </c>
      <c r="D31" s="25">
        <f>SUM(D32:D36)</f>
        <v>4753238.4000000004</v>
      </c>
      <c r="E31" s="25">
        <f t="shared" ref="E31" si="5">SUM(E32:E36)</f>
        <v>436265.7</v>
      </c>
      <c r="F31" s="12">
        <f>E31/C31</f>
        <v>9.2068104858347155E-2</v>
      </c>
      <c r="G31" s="12">
        <f>E31/D31</f>
        <v>9.1782835887213227E-2</v>
      </c>
    </row>
    <row r="32" spans="1:7">
      <c r="A32" s="8" t="s">
        <v>24</v>
      </c>
      <c r="B32" s="9">
        <v>701</v>
      </c>
      <c r="C32" s="24">
        <v>1760666</v>
      </c>
      <c r="D32" s="24">
        <v>1754527.6</v>
      </c>
      <c r="E32" s="22">
        <v>177522.7</v>
      </c>
      <c r="F32" s="13">
        <f>E32/C32</f>
        <v>0.10082701659485672</v>
      </c>
      <c r="G32" s="13">
        <f>E32/D32</f>
        <v>0.10117977055476357</v>
      </c>
    </row>
    <row r="33" spans="1:7">
      <c r="A33" s="8" t="s">
        <v>25</v>
      </c>
      <c r="B33" s="9">
        <v>702</v>
      </c>
      <c r="C33" s="24">
        <v>2533644.2000000002</v>
      </c>
      <c r="D33" s="24">
        <v>2554208.2999999998</v>
      </c>
      <c r="E33" s="22">
        <v>191548.7</v>
      </c>
      <c r="F33" s="13">
        <f>E33/C33</f>
        <v>7.5602051779803961E-2</v>
      </c>
      <c r="G33" s="13">
        <f>E33/D33</f>
        <v>7.499337465938076E-2</v>
      </c>
    </row>
    <row r="34" spans="1:7">
      <c r="A34" s="8" t="s">
        <v>26</v>
      </c>
      <c r="B34" s="9">
        <v>703</v>
      </c>
      <c r="C34" s="24">
        <v>242319.1</v>
      </c>
      <c r="D34" s="24">
        <v>242369.1</v>
      </c>
      <c r="E34" s="22">
        <v>38275.1</v>
      </c>
      <c r="F34" s="13">
        <f>E34/C34</f>
        <v>0.15795329381794501</v>
      </c>
      <c r="G34" s="13">
        <f>E34/D34</f>
        <v>0.15792070853916609</v>
      </c>
    </row>
    <row r="35" spans="1:7">
      <c r="A35" s="8" t="s">
        <v>27</v>
      </c>
      <c r="B35" s="9">
        <v>707</v>
      </c>
      <c r="C35" s="24">
        <v>71103</v>
      </c>
      <c r="D35" s="24">
        <v>71303</v>
      </c>
      <c r="E35" s="22">
        <v>2016.9</v>
      </c>
      <c r="F35" s="13">
        <f>E35/C35</f>
        <v>2.8365891734525972E-2</v>
      </c>
      <c r="G35" s="13">
        <f>E35/D35</f>
        <v>2.8286327363505042E-2</v>
      </c>
    </row>
    <row r="36" spans="1:7">
      <c r="A36" s="8" t="s">
        <v>28</v>
      </c>
      <c r="B36" s="9">
        <v>709</v>
      </c>
      <c r="C36" s="24">
        <v>130778.4</v>
      </c>
      <c r="D36" s="24">
        <v>130830.39999999999</v>
      </c>
      <c r="E36" s="22">
        <v>26902.3</v>
      </c>
      <c r="F36" s="13">
        <f>E36/C36</f>
        <v>0.2057090467538982</v>
      </c>
      <c r="G36" s="13">
        <f>E36/D36</f>
        <v>0.20562728540155806</v>
      </c>
    </row>
    <row r="37" spans="1:7" s="3" customFormat="1">
      <c r="A37" s="14" t="s">
        <v>47</v>
      </c>
      <c r="B37" s="7">
        <v>800</v>
      </c>
      <c r="C37" s="25">
        <f>SUM(C38:C39)</f>
        <v>183857.5</v>
      </c>
      <c r="D37" s="25">
        <f>SUM(D38:D39)</f>
        <v>183886.69999999998</v>
      </c>
      <c r="E37" s="25">
        <f t="shared" ref="E37" si="6">SUM(E38:E39)</f>
        <v>27734.9</v>
      </c>
      <c r="F37" s="12">
        <f>E37/C37</f>
        <v>0.15084997892389487</v>
      </c>
      <c r="G37" s="12">
        <f>E37/D37</f>
        <v>0.15082602493818206</v>
      </c>
    </row>
    <row r="38" spans="1:7">
      <c r="A38" s="8" t="s">
        <v>29</v>
      </c>
      <c r="B38" s="9">
        <v>801</v>
      </c>
      <c r="C38" s="24">
        <v>177953.7</v>
      </c>
      <c r="D38" s="24">
        <v>177982.9</v>
      </c>
      <c r="E38" s="22">
        <v>27734.9</v>
      </c>
      <c r="F38" s="13">
        <f>E38/C38</f>
        <v>0.15585458464757967</v>
      </c>
      <c r="G38" s="13">
        <f>E38/D38</f>
        <v>0.1558290150345904</v>
      </c>
    </row>
    <row r="39" spans="1:7" ht="14.25" customHeight="1">
      <c r="A39" s="8" t="s">
        <v>30</v>
      </c>
      <c r="B39" s="9">
        <v>804</v>
      </c>
      <c r="C39" s="24">
        <v>5903.8</v>
      </c>
      <c r="D39" s="24">
        <v>5903.8</v>
      </c>
      <c r="E39" s="22">
        <v>0</v>
      </c>
      <c r="F39" s="13">
        <f>E39/C39</f>
        <v>0</v>
      </c>
      <c r="G39" s="13">
        <f>E39/D39</f>
        <v>0</v>
      </c>
    </row>
    <row r="40" spans="1:7" s="3" customFormat="1">
      <c r="A40" s="15" t="s">
        <v>49</v>
      </c>
      <c r="B40" s="7">
        <v>900</v>
      </c>
      <c r="C40" s="25">
        <f>SUM(C41)</f>
        <v>5521.4</v>
      </c>
      <c r="D40" s="25">
        <f>SUM(D41)</f>
        <v>5521.4</v>
      </c>
      <c r="E40" s="25">
        <f t="shared" ref="E40" si="7">SUM(E41)</f>
        <v>0</v>
      </c>
      <c r="F40" s="12">
        <f>E40/C40</f>
        <v>0</v>
      </c>
      <c r="G40" s="12">
        <f>E40/D40</f>
        <v>0</v>
      </c>
    </row>
    <row r="41" spans="1:7">
      <c r="A41" s="8" t="s">
        <v>31</v>
      </c>
      <c r="B41" s="9">
        <v>909</v>
      </c>
      <c r="C41" s="24">
        <v>5521.4</v>
      </c>
      <c r="D41" s="24">
        <v>5521.4</v>
      </c>
      <c r="E41" s="22">
        <v>0</v>
      </c>
      <c r="F41" s="13">
        <f>E41/C41</f>
        <v>0</v>
      </c>
      <c r="G41" s="13">
        <f>E41/D41</f>
        <v>0</v>
      </c>
    </row>
    <row r="42" spans="1:7" s="3" customFormat="1">
      <c r="A42" s="16" t="s">
        <v>50</v>
      </c>
      <c r="B42" s="7">
        <v>1000</v>
      </c>
      <c r="C42" s="25">
        <f>SUM(C43:C47)</f>
        <v>384838.40000000002</v>
      </c>
      <c r="D42" s="25">
        <f>SUM(D43:D47)</f>
        <v>384838.40000000002</v>
      </c>
      <c r="E42" s="25">
        <f t="shared" ref="E42" si="8">SUM(E43:E47)</f>
        <v>43419.7</v>
      </c>
      <c r="F42" s="12">
        <f>E42/C42</f>
        <v>0.11282579908865642</v>
      </c>
      <c r="G42" s="12">
        <f>E42/D42</f>
        <v>0.11282579908865642</v>
      </c>
    </row>
    <row r="43" spans="1:7">
      <c r="A43" s="8" t="s">
        <v>32</v>
      </c>
      <c r="B43" s="9">
        <v>1001</v>
      </c>
      <c r="C43" s="24">
        <v>7817.2</v>
      </c>
      <c r="D43" s="24">
        <v>7817.2</v>
      </c>
      <c r="E43" s="22">
        <v>666.8</v>
      </c>
      <c r="F43" s="13">
        <f>E43/C43</f>
        <v>8.5299084071022865E-2</v>
      </c>
      <c r="G43" s="13">
        <f>E43/D43</f>
        <v>8.5299084071022865E-2</v>
      </c>
    </row>
    <row r="44" spans="1:7">
      <c r="A44" s="8" t="s">
        <v>33</v>
      </c>
      <c r="B44" s="9">
        <v>1002</v>
      </c>
      <c r="C44" s="24">
        <v>21858.799999999999</v>
      </c>
      <c r="D44" s="24">
        <v>21858.799999999999</v>
      </c>
      <c r="E44" s="22">
        <v>5582.8</v>
      </c>
      <c r="F44" s="13">
        <f>E44/C44</f>
        <v>0.25540285834538035</v>
      </c>
      <c r="G44" s="13">
        <f>E44/D44</f>
        <v>0.25540285834538035</v>
      </c>
    </row>
    <row r="45" spans="1:7">
      <c r="A45" s="8" t="s">
        <v>34</v>
      </c>
      <c r="B45" s="9">
        <v>1003</v>
      </c>
      <c r="C45" s="24">
        <v>38687.9</v>
      </c>
      <c r="D45" s="24">
        <v>37771</v>
      </c>
      <c r="E45" s="22">
        <v>0</v>
      </c>
      <c r="F45" s="13">
        <f>E45/C45</f>
        <v>0</v>
      </c>
      <c r="G45" s="13">
        <f>E45/D45</f>
        <v>0</v>
      </c>
    </row>
    <row r="46" spans="1:7">
      <c r="A46" s="8" t="s">
        <v>35</v>
      </c>
      <c r="B46" s="9">
        <v>1004</v>
      </c>
      <c r="C46" s="24">
        <v>187771.1</v>
      </c>
      <c r="D46" s="24">
        <v>188688</v>
      </c>
      <c r="E46" s="22">
        <v>19171.8</v>
      </c>
      <c r="F46" s="13">
        <f>E46/C46</f>
        <v>0.10210197415896269</v>
      </c>
      <c r="G46" s="13">
        <f>E46/D46</f>
        <v>0.10160582548969728</v>
      </c>
    </row>
    <row r="47" spans="1:7">
      <c r="A47" s="8" t="s">
        <v>36</v>
      </c>
      <c r="B47" s="9">
        <v>1006</v>
      </c>
      <c r="C47" s="24">
        <v>128703.4</v>
      </c>
      <c r="D47" s="24">
        <v>128703.4</v>
      </c>
      <c r="E47" s="22">
        <v>17998.3</v>
      </c>
      <c r="F47" s="13">
        <f>E47/C47</f>
        <v>0.13984323646461555</v>
      </c>
      <c r="G47" s="13">
        <f>E47/D47</f>
        <v>0.13984323646461555</v>
      </c>
    </row>
    <row r="48" spans="1:7" s="3" customFormat="1">
      <c r="A48" s="10" t="s">
        <v>51</v>
      </c>
      <c r="B48" s="7">
        <v>1100</v>
      </c>
      <c r="C48" s="25">
        <f>SUM(C49:C50)</f>
        <v>186417.30000000002</v>
      </c>
      <c r="D48" s="25">
        <f>SUM(D49:D50)</f>
        <v>186817.30000000002</v>
      </c>
      <c r="E48" s="25">
        <f t="shared" ref="E48" si="9">SUM(E49:E50)</f>
        <v>25174.199999999997</v>
      </c>
      <c r="F48" s="12">
        <f>E48/C48</f>
        <v>0.13504218760812434</v>
      </c>
      <c r="G48" s="12">
        <f>E48/D48</f>
        <v>0.13475304481972492</v>
      </c>
    </row>
    <row r="49" spans="1:7">
      <c r="A49" s="8" t="s">
        <v>37</v>
      </c>
      <c r="B49" s="9">
        <v>1101</v>
      </c>
      <c r="C49" s="24">
        <v>163050.70000000001</v>
      </c>
      <c r="D49" s="24">
        <v>163450.70000000001</v>
      </c>
      <c r="E49" s="22">
        <v>19856.099999999999</v>
      </c>
      <c r="F49" s="13">
        <f>E49/C49</f>
        <v>0.12177868601606738</v>
      </c>
      <c r="G49" s="13">
        <f>E49/D49</f>
        <v>0.12148066664749675</v>
      </c>
    </row>
    <row r="50" spans="1:7" ht="25.5">
      <c r="A50" s="8" t="s">
        <v>38</v>
      </c>
      <c r="B50" s="9">
        <v>1105</v>
      </c>
      <c r="C50" s="24">
        <v>23366.6</v>
      </c>
      <c r="D50" s="24">
        <v>23366.6</v>
      </c>
      <c r="E50" s="22">
        <v>5318.1</v>
      </c>
      <c r="F50" s="13">
        <f>E50/C50</f>
        <v>0.2275940872869823</v>
      </c>
      <c r="G50" s="13">
        <f>E50/D50</f>
        <v>0.2275940872869823</v>
      </c>
    </row>
    <row r="51" spans="1:7" s="3" customFormat="1">
      <c r="A51" s="10" t="s">
        <v>52</v>
      </c>
      <c r="B51" s="7">
        <v>1200</v>
      </c>
      <c r="C51" s="25">
        <f>SUM(C52:C53)</f>
        <v>50500.800000000003</v>
      </c>
      <c r="D51" s="25">
        <f>SUM(D52:D53)</f>
        <v>50500.800000000003</v>
      </c>
      <c r="E51" s="25">
        <f t="shared" ref="E51" si="10">SUM(E52:E53)</f>
        <v>3702.5</v>
      </c>
      <c r="F51" s="12">
        <f>E51/C51</f>
        <v>7.3315670246807962E-2</v>
      </c>
      <c r="G51" s="12">
        <f>E51/D51</f>
        <v>7.3315670246807962E-2</v>
      </c>
    </row>
    <row r="52" spans="1:7">
      <c r="A52" s="8" t="s">
        <v>39</v>
      </c>
      <c r="B52" s="9">
        <v>1202</v>
      </c>
      <c r="C52" s="24">
        <v>46766.8</v>
      </c>
      <c r="D52" s="24">
        <v>46766.8</v>
      </c>
      <c r="E52" s="22">
        <v>3702.5</v>
      </c>
      <c r="F52" s="13">
        <f>E52/C52</f>
        <v>7.916941077858651E-2</v>
      </c>
      <c r="G52" s="13">
        <f>E52/D52</f>
        <v>7.916941077858651E-2</v>
      </c>
    </row>
    <row r="53" spans="1:7" ht="25.5">
      <c r="A53" s="8" t="s">
        <v>40</v>
      </c>
      <c r="B53" s="9">
        <v>1204</v>
      </c>
      <c r="C53" s="24">
        <v>3734</v>
      </c>
      <c r="D53" s="24">
        <v>3734</v>
      </c>
      <c r="E53" s="22">
        <v>0</v>
      </c>
      <c r="F53" s="13">
        <f>E53/C53</f>
        <v>0</v>
      </c>
      <c r="G53" s="13">
        <f>E53/D53</f>
        <v>0</v>
      </c>
    </row>
    <row r="54" spans="1:7" s="3" customFormat="1" ht="25.5">
      <c r="A54" s="10" t="s">
        <v>53</v>
      </c>
      <c r="B54" s="7">
        <v>1300</v>
      </c>
      <c r="C54" s="25">
        <f>SUM(C55)</f>
        <v>5000</v>
      </c>
      <c r="D54" s="25">
        <f>SUM(D55)</f>
        <v>5000</v>
      </c>
      <c r="E54" s="25">
        <f t="shared" ref="E54" si="11">SUM(E55)</f>
        <v>1046.8</v>
      </c>
      <c r="F54" s="12">
        <f>E54/C54</f>
        <v>0.20935999999999999</v>
      </c>
      <c r="G54" s="12">
        <f>E54/D54</f>
        <v>0.20935999999999999</v>
      </c>
    </row>
    <row r="55" spans="1:7" ht="25.5">
      <c r="A55" s="8" t="s">
        <v>41</v>
      </c>
      <c r="B55" s="9">
        <v>1301</v>
      </c>
      <c r="C55" s="24">
        <v>5000</v>
      </c>
      <c r="D55" s="24">
        <v>5000</v>
      </c>
      <c r="E55" s="23">
        <v>1046.8</v>
      </c>
      <c r="F55" s="13">
        <f>E55/C55</f>
        <v>0.20935999999999999</v>
      </c>
      <c r="G55" s="13">
        <f>E55/D55</f>
        <v>0.20935999999999999</v>
      </c>
    </row>
    <row r="56" spans="1:7" s="3" customFormat="1">
      <c r="A56" s="17" t="s">
        <v>54</v>
      </c>
      <c r="B56" s="11"/>
      <c r="C56" s="25">
        <f>C5+C13+C17+C24+C29+C31+C37+C40+C42+C48+C51+C54</f>
        <v>8283701.1000000015</v>
      </c>
      <c r="D56" s="25">
        <f>D5+D13+D17+D24+D29+D31+D37+D40+D42+D48+D51+D54</f>
        <v>8305742.0000000009</v>
      </c>
      <c r="E56" s="25">
        <f t="shared" ref="E56" si="12">E5+E13+E17+E24+E29+E31+E37+E40+E42+E48+E51+E54</f>
        <v>925889.5</v>
      </c>
      <c r="F56" s="12">
        <f>E56/C56</f>
        <v>0.11177244191005394</v>
      </c>
      <c r="G56" s="12">
        <f>E56/D56</f>
        <v>0.11147583202078754</v>
      </c>
    </row>
    <row r="57" spans="1:7">
      <c r="A57" s="4"/>
      <c r="B57" s="4"/>
      <c r="C57" s="4"/>
      <c r="D57" s="18"/>
      <c r="E57" s="18"/>
      <c r="F57" s="4"/>
      <c r="G57" s="4"/>
    </row>
  </sheetData>
  <mergeCells count="1">
    <mergeCell ref="A2:G2"/>
  </mergeCells>
  <pageMargins left="0.74803149606299213" right="0.39370078740157483" top="0.98425196850393704" bottom="0.98425196850393704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01.03.19</vt:lpstr>
      <vt:lpstr>'01.03.19'!Заголовки_для_печати</vt:lpstr>
      <vt:lpstr>'01.03.19'!Область_печати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PavlovskayaTA</cp:lastModifiedBy>
  <cp:lastPrinted>2019-01-14T04:26:04Z</cp:lastPrinted>
  <dcterms:created xsi:type="dcterms:W3CDTF">2018-10-15T10:08:07Z</dcterms:created>
  <dcterms:modified xsi:type="dcterms:W3CDTF">2019-03-06T10:17:56Z</dcterms:modified>
</cp:coreProperties>
</file>