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5135"/>
  </bookViews>
  <sheets>
    <sheet name="01.10.18" sheetId="2" r:id="rId1"/>
  </sheets>
  <definedNames>
    <definedName name="_xlnm.Print_Titles" localSheetId="0">'01.10.18'!$4:$4</definedName>
  </definedNames>
  <calcPr calcId="125725"/>
</workbook>
</file>

<file path=xl/calcChain.xml><?xml version="1.0" encoding="utf-8"?>
<calcChain xmlns="http://schemas.openxmlformats.org/spreadsheetml/2006/main">
  <c r="F6" i="2"/>
  <c r="G6"/>
  <c r="F7"/>
  <c r="G7"/>
  <c r="F8"/>
  <c r="G8"/>
  <c r="F9"/>
  <c r="G9"/>
  <c r="F10"/>
  <c r="G10"/>
  <c r="F11"/>
  <c r="G11"/>
  <c r="F12"/>
  <c r="G12"/>
  <c r="F14"/>
  <c r="G14"/>
  <c r="F15"/>
  <c r="G15"/>
  <c r="F16"/>
  <c r="G16"/>
  <c r="F18"/>
  <c r="G18"/>
  <c r="F19"/>
  <c r="G19"/>
  <c r="F20"/>
  <c r="G20"/>
  <c r="F21"/>
  <c r="G21"/>
  <c r="F22"/>
  <c r="G22"/>
  <c r="F23"/>
  <c r="G23"/>
  <c r="F25"/>
  <c r="G25"/>
  <c r="F26"/>
  <c r="G26"/>
  <c r="F27"/>
  <c r="G27"/>
  <c r="F28"/>
  <c r="G28"/>
  <c r="F30"/>
  <c r="G30"/>
  <c r="F32"/>
  <c r="G32"/>
  <c r="F33"/>
  <c r="G33"/>
  <c r="F34"/>
  <c r="G34"/>
  <c r="F35"/>
  <c r="G35"/>
  <c r="F36"/>
  <c r="G36"/>
  <c r="F38"/>
  <c r="G38"/>
  <c r="F39"/>
  <c r="G39"/>
  <c r="F41"/>
  <c r="G41"/>
  <c r="F43"/>
  <c r="G43"/>
  <c r="F44"/>
  <c r="G44"/>
  <c r="F45"/>
  <c r="G45"/>
  <c r="F46"/>
  <c r="G46"/>
  <c r="F47"/>
  <c r="G47"/>
  <c r="F49"/>
  <c r="G49"/>
  <c r="F50"/>
  <c r="G50"/>
  <c r="F52"/>
  <c r="G52"/>
  <c r="F53"/>
  <c r="G53"/>
  <c r="F55"/>
  <c r="G55"/>
  <c r="D54"/>
  <c r="E54"/>
  <c r="C54"/>
  <c r="D51"/>
  <c r="E51"/>
  <c r="F51" s="1"/>
  <c r="C51"/>
  <c r="D48"/>
  <c r="E48"/>
  <c r="F48" s="1"/>
  <c r="C48"/>
  <c r="D42"/>
  <c r="E42"/>
  <c r="F42" s="1"/>
  <c r="C42"/>
  <c r="D40"/>
  <c r="E40"/>
  <c r="G40" s="1"/>
  <c r="C40"/>
  <c r="D37"/>
  <c r="E37"/>
  <c r="F37" s="1"/>
  <c r="C37"/>
  <c r="D31"/>
  <c r="E31"/>
  <c r="F31" s="1"/>
  <c r="D29"/>
  <c r="E29"/>
  <c r="C31"/>
  <c r="C29"/>
  <c r="D24"/>
  <c r="E24"/>
  <c r="F24" s="1"/>
  <c r="C24"/>
  <c r="D17"/>
  <c r="E17"/>
  <c r="C17"/>
  <c r="D13"/>
  <c r="E13"/>
  <c r="F13" s="1"/>
  <c r="C13"/>
  <c r="D5"/>
  <c r="E5"/>
  <c r="F5" s="1"/>
  <c r="C5"/>
  <c r="G29" l="1"/>
  <c r="G54"/>
  <c r="G37"/>
  <c r="G17"/>
  <c r="F54"/>
  <c r="G51"/>
  <c r="G48"/>
  <c r="G42"/>
  <c r="F40"/>
  <c r="G31"/>
  <c r="F29"/>
  <c r="G24"/>
  <c r="F17"/>
  <c r="G13"/>
  <c r="D56"/>
  <c r="G5"/>
  <c r="E56"/>
  <c r="F56" s="1"/>
  <c r="C56"/>
  <c r="G56" l="1"/>
</calcChain>
</file>

<file path=xl/sharedStrings.xml><?xml version="1.0" encoding="utf-8"?>
<sst xmlns="http://schemas.openxmlformats.org/spreadsheetml/2006/main" count="61" uniqueCount="61">
  <si>
    <t>Наименование показателя</t>
  </si>
  <si>
    <t>Код расхода по КФСР</t>
  </si>
  <si>
    <t>Утвержденный план на 2018 год</t>
  </si>
  <si>
    <t>Уточненный план на 2018 год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</si>
  <si>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</si>
  <si>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</si>
  <si>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</si>
  <si>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</si>
  <si>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</si>
  <si>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</si>
  <si>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</si>
  <si>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</si>
  <si>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</si>
  <si>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</si>
  <si>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</si>
  <si>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</si>
  <si>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</si>
  <si>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</si>
  <si>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</si>
  <si>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</si>
  <si>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</si>
  <si>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</si>
  <si>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</si>
  <si>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</si>
  <si>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</si>
  <si>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</si>
  <si>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</si>
  <si>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</si>
  <si>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</si>
  <si>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</si>
  <si>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</si>
  <si>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</si>
  <si>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</si>
  <si>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</si>
  <si>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</si>
  <si>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</si>
  <si>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</si>
  <si>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</si>
  <si>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</si>
  <si>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</si>
  <si>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</si>
  <si>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</si>
  <si>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</si>
  <si>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</si>
  <si>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</si>
  <si>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</si>
  <si>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</si>
  <si>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</si>
  <si>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</si>
  <si>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</si>
  <si>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</si>
  <si>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</si>
  <si>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</si>
  <si>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</si>
  <si>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</si>
  <si>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</si>
  <si>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</si>
  <si>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руб.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</si>
  <si>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октября 2018 года </t>
  </si>
  <si>
    <t>Процент исполнения к утвержденному плану</t>
  </si>
  <si>
    <t>Процент исполнения к уточненному плану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</si>
</sst>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"/>
    <numFmt numFmtId="166" formatCode="_-* #,##0.00_р_._-;\-* #,##0.00_р_._-;_-* &quot;-&quot;??_р_._-;_-@_-"/>
    <numFmt numFmtId="167" formatCode="0.0%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6" fontId="2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164" fontId="5" fillId="0" borderId="1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0" fontId="7" fillId="0" borderId="0" xfId="1" applyFont="1" applyAlignment="1">
      <alignment horizontal="center" vertical="center" wrapText="1"/>
    </xf>
  </cellXfs>
  <cellStyles count="22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57"/>
  <sheetViews>
    <sheetView showGridLines="0" tabSelected="1" view="pageBreakPreview" topLeftCell="A22" zoomScaleNormal="100" zoomScaleSheetLayoutView="100" workbookViewId="0">
      <selection activeCell="C45" sqref="C45"/>
    </sheetView>
  </sheetViews>
  <sheetFormatPr defaultColWidth="9.140625" defaultRowHeight="12.75"/>
  <cols>
    <col min="1" max="1" width="45.28515625" style="2" customWidth="1"/>
    <col min="2" max="2" width="11.7109375" style="2" customWidth="1"/>
    <col min="3" max="3" width="16" style="2" customWidth="1"/>
    <col min="4" max="5" width="16" style="24" customWidth="1"/>
    <col min="6" max="6" width="14.85546875" style="2" customWidth="1"/>
    <col min="7" max="7" width="14" style="2" customWidth="1"/>
    <col min="8" max="170" width="9.140625" style="2" customWidth="1"/>
    <col min="171" max="16384" width="9.140625" style="2"/>
  </cols>
  <sheetData>
    <row r="2" spans="1:7" ht="30.75" customHeight="1">
      <c r="A2" s="25" t="s">
        <v>58</v>
      </c>
      <c r="B2" s="25"/>
      <c r="C2" s="25"/>
      <c r="D2" s="25"/>
      <c r="E2" s="25"/>
      <c r="F2" s="25"/>
      <c r="G2" s="25"/>
    </row>
    <row r="3" spans="1:7" ht="14.25" customHeight="1">
      <c r="A3" s="5"/>
      <c r="B3" s="5"/>
      <c r="C3" s="5"/>
      <c r="D3" s="5"/>
      <c r="E3" s="5"/>
      <c r="F3" s="5"/>
      <c r="G3" s="22" t="s">
        <v>57</v>
      </c>
    </row>
    <row r="4" spans="1:7" ht="5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59</v>
      </c>
      <c r="G4" s="6" t="s">
        <v>60</v>
      </c>
    </row>
    <row r="5" spans="1:7" s="3" customFormat="1">
      <c r="A5" s="7" t="s">
        <v>44</v>
      </c>
      <c r="B5" s="8">
        <v>100</v>
      </c>
      <c r="C5" s="17">
        <f>SUM(C6:C12)</f>
        <v>731693505.92000008</v>
      </c>
      <c r="D5" s="17">
        <f t="shared" ref="D5:E5" si="0">SUM(D6:D12)</f>
        <v>716853849.20000005</v>
      </c>
      <c r="E5" s="17">
        <f t="shared" si="0"/>
        <v>516947733.62</v>
      </c>
      <c r="F5" s="15">
        <f>E5/C5</f>
        <v>0.70650857146806578</v>
      </c>
      <c r="G5" s="15">
        <f>E5/D5</f>
        <v>0.72113406965298044</v>
      </c>
    </row>
    <row r="6" spans="1:7" ht="38.25">
      <c r="A6" s="9" t="s">
        <v>5</v>
      </c>
      <c r="B6" s="10">
        <v>102</v>
      </c>
      <c r="C6" s="11">
        <v>4893100</v>
      </c>
      <c r="D6" s="11">
        <v>4893100</v>
      </c>
      <c r="E6" s="11">
        <v>4284800.7</v>
      </c>
      <c r="F6" s="16">
        <f t="shared" ref="F6:F56" si="1">E6/C6</f>
        <v>0.87568222599170265</v>
      </c>
      <c r="G6" s="16">
        <f t="shared" ref="G6:G56" si="2">E6/D6</f>
        <v>0.87568222599170265</v>
      </c>
    </row>
    <row r="7" spans="1:7" ht="51">
      <c r="A7" s="9" t="s">
        <v>6</v>
      </c>
      <c r="B7" s="10">
        <v>103</v>
      </c>
      <c r="C7" s="11">
        <v>29606404</v>
      </c>
      <c r="D7" s="11">
        <v>26773904</v>
      </c>
      <c r="E7" s="11">
        <v>19482860.850000001</v>
      </c>
      <c r="F7" s="16">
        <f t="shared" si="1"/>
        <v>0.65806238575951348</v>
      </c>
      <c r="G7" s="16">
        <f t="shared" si="2"/>
        <v>0.72768098555967042</v>
      </c>
    </row>
    <row r="8" spans="1:7" ht="39" customHeight="1">
      <c r="A8" s="9" t="s">
        <v>7</v>
      </c>
      <c r="B8" s="10">
        <v>104</v>
      </c>
      <c r="C8" s="11">
        <v>198086209</v>
      </c>
      <c r="D8" s="11">
        <v>194270699</v>
      </c>
      <c r="E8" s="11">
        <v>153632494.62</v>
      </c>
      <c r="F8" s="16">
        <f t="shared" si="1"/>
        <v>0.77558400150916107</v>
      </c>
      <c r="G8" s="16">
        <f t="shared" si="2"/>
        <v>0.79081660492712802</v>
      </c>
    </row>
    <row r="9" spans="1:7">
      <c r="A9" s="9" t="s">
        <v>8</v>
      </c>
      <c r="B9" s="10">
        <v>105</v>
      </c>
      <c r="C9" s="11">
        <v>182400</v>
      </c>
      <c r="D9" s="11">
        <v>182400</v>
      </c>
      <c r="E9" s="11">
        <v>15000</v>
      </c>
      <c r="F9" s="16">
        <f t="shared" si="1"/>
        <v>8.2236842105263164E-2</v>
      </c>
      <c r="G9" s="16">
        <f t="shared" si="2"/>
        <v>8.2236842105263164E-2</v>
      </c>
    </row>
    <row r="10" spans="1:7" ht="38.25">
      <c r="A10" s="9" t="s">
        <v>9</v>
      </c>
      <c r="B10" s="10">
        <v>106</v>
      </c>
      <c r="C10" s="11">
        <v>62888585.289999999</v>
      </c>
      <c r="D10" s="11">
        <v>62708585.289999999</v>
      </c>
      <c r="E10" s="11">
        <v>52580106.600000001</v>
      </c>
      <c r="F10" s="16">
        <f t="shared" si="1"/>
        <v>0.83608346979878456</v>
      </c>
      <c r="G10" s="16">
        <f t="shared" si="2"/>
        <v>0.83848338081364493</v>
      </c>
    </row>
    <row r="11" spans="1:7">
      <c r="A11" s="9" t="s">
        <v>10</v>
      </c>
      <c r="B11" s="10">
        <v>111</v>
      </c>
      <c r="C11" s="11">
        <v>91500000</v>
      </c>
      <c r="D11" s="11">
        <v>60391681.039999999</v>
      </c>
      <c r="E11" s="11">
        <v>0</v>
      </c>
      <c r="F11" s="16">
        <f t="shared" si="1"/>
        <v>0</v>
      </c>
      <c r="G11" s="16">
        <f t="shared" si="2"/>
        <v>0</v>
      </c>
    </row>
    <row r="12" spans="1:7">
      <c r="A12" s="9" t="s">
        <v>11</v>
      </c>
      <c r="B12" s="10">
        <v>113</v>
      </c>
      <c r="C12" s="11">
        <v>344536807.63</v>
      </c>
      <c r="D12" s="11">
        <v>367633479.87</v>
      </c>
      <c r="E12" s="11">
        <v>286952470.85000002</v>
      </c>
      <c r="F12" s="16">
        <f t="shared" si="1"/>
        <v>0.83286448499911769</v>
      </c>
      <c r="G12" s="16">
        <f t="shared" si="2"/>
        <v>0.78053954974794504</v>
      </c>
    </row>
    <row r="13" spans="1:7" s="3" customFormat="1" ht="25.5">
      <c r="A13" s="12" t="s">
        <v>45</v>
      </c>
      <c r="B13" s="8">
        <v>300</v>
      </c>
      <c r="C13" s="13">
        <f>SUM(C14:C16)</f>
        <v>132451811.59</v>
      </c>
      <c r="D13" s="13">
        <f t="shared" ref="D13:E13" si="3">SUM(D14:D16)</f>
        <v>134970624.38</v>
      </c>
      <c r="E13" s="13">
        <f t="shared" si="3"/>
        <v>95758338.120000005</v>
      </c>
      <c r="F13" s="15">
        <f t="shared" si="1"/>
        <v>0.72296737183494797</v>
      </c>
      <c r="G13" s="15">
        <f t="shared" si="2"/>
        <v>0.70947540296175382</v>
      </c>
    </row>
    <row r="14" spans="1:7">
      <c r="A14" s="9" t="s">
        <v>12</v>
      </c>
      <c r="B14" s="10">
        <v>304</v>
      </c>
      <c r="C14" s="11">
        <v>9986500</v>
      </c>
      <c r="D14" s="11">
        <v>10344000</v>
      </c>
      <c r="E14" s="11">
        <v>6412317.5599999996</v>
      </c>
      <c r="F14" s="16">
        <f t="shared" si="1"/>
        <v>0.64209858909527862</v>
      </c>
      <c r="G14" s="16">
        <f t="shared" si="2"/>
        <v>0.6199069566898685</v>
      </c>
    </row>
    <row r="15" spans="1:7" ht="38.25">
      <c r="A15" s="9" t="s">
        <v>13</v>
      </c>
      <c r="B15" s="10">
        <v>309</v>
      </c>
      <c r="C15" s="11">
        <v>106225332.69</v>
      </c>
      <c r="D15" s="11">
        <v>106225332.69</v>
      </c>
      <c r="E15" s="11">
        <v>79997919.469999999</v>
      </c>
      <c r="F15" s="16">
        <f t="shared" si="1"/>
        <v>0.7530964360776341</v>
      </c>
      <c r="G15" s="16">
        <f t="shared" si="2"/>
        <v>0.7530964360776341</v>
      </c>
    </row>
    <row r="16" spans="1:7" ht="25.5">
      <c r="A16" s="9" t="s">
        <v>14</v>
      </c>
      <c r="B16" s="10">
        <v>314</v>
      </c>
      <c r="C16" s="11">
        <v>16239978.9</v>
      </c>
      <c r="D16" s="11">
        <v>18401291.690000001</v>
      </c>
      <c r="E16" s="11">
        <v>9348101.0899999999</v>
      </c>
      <c r="F16" s="16">
        <f t="shared" si="1"/>
        <v>0.5756227361847126</v>
      </c>
      <c r="G16" s="16">
        <f t="shared" si="2"/>
        <v>0.50801330947218948</v>
      </c>
    </row>
    <row r="17" spans="1:7" s="3" customFormat="1">
      <c r="A17" s="12" t="s">
        <v>46</v>
      </c>
      <c r="B17" s="8">
        <v>400</v>
      </c>
      <c r="C17" s="13">
        <f>SUM(C18:C23)</f>
        <v>822857307.93999994</v>
      </c>
      <c r="D17" s="13">
        <f t="shared" ref="D17:E17" si="4">SUM(D18:D23)</f>
        <v>1182443755.6700001</v>
      </c>
      <c r="E17" s="13">
        <f t="shared" si="4"/>
        <v>716198454.74000001</v>
      </c>
      <c r="F17" s="15">
        <f t="shared" si="1"/>
        <v>0.87037989190736198</v>
      </c>
      <c r="G17" s="15">
        <f t="shared" si="2"/>
        <v>0.60569346432396298</v>
      </c>
    </row>
    <row r="18" spans="1:7">
      <c r="A18" s="9" t="s">
        <v>15</v>
      </c>
      <c r="B18" s="10">
        <v>401</v>
      </c>
      <c r="C18" s="11">
        <v>1521300</v>
      </c>
      <c r="D18" s="11">
        <v>1268694</v>
      </c>
      <c r="E18" s="11">
        <v>872864</v>
      </c>
      <c r="F18" s="16">
        <f t="shared" si="1"/>
        <v>0.57376191415236966</v>
      </c>
      <c r="G18" s="16">
        <f t="shared" si="2"/>
        <v>0.68800199260026451</v>
      </c>
    </row>
    <row r="19" spans="1:7">
      <c r="A19" s="9" t="s">
        <v>16</v>
      </c>
      <c r="B19" s="10">
        <v>405</v>
      </c>
      <c r="C19" s="11">
        <v>16956000</v>
      </c>
      <c r="D19" s="11">
        <v>16875300</v>
      </c>
      <c r="E19" s="11">
        <v>3551272.19</v>
      </c>
      <c r="F19" s="16">
        <f t="shared" si="1"/>
        <v>0.20944044527011088</v>
      </c>
      <c r="G19" s="16">
        <f t="shared" si="2"/>
        <v>0.21044201821597244</v>
      </c>
    </row>
    <row r="20" spans="1:7">
      <c r="A20" s="9" t="s">
        <v>17</v>
      </c>
      <c r="B20" s="10">
        <v>408</v>
      </c>
      <c r="C20" s="11">
        <v>85759000</v>
      </c>
      <c r="D20" s="11">
        <v>75759000</v>
      </c>
      <c r="E20" s="11">
        <v>72962579.719999999</v>
      </c>
      <c r="F20" s="16">
        <f t="shared" si="1"/>
        <v>0.85078626989587103</v>
      </c>
      <c r="G20" s="16">
        <f t="shared" si="2"/>
        <v>0.96308794625061045</v>
      </c>
    </row>
    <row r="21" spans="1:7">
      <c r="A21" s="9" t="s">
        <v>18</v>
      </c>
      <c r="B21" s="10">
        <v>409</v>
      </c>
      <c r="C21" s="11">
        <v>475860823.81999999</v>
      </c>
      <c r="D21" s="11">
        <v>820941627.63</v>
      </c>
      <c r="E21" s="11">
        <v>464312439.93000001</v>
      </c>
      <c r="F21" s="16">
        <f t="shared" si="1"/>
        <v>0.97573159354179506</v>
      </c>
      <c r="G21" s="16">
        <f t="shared" si="2"/>
        <v>0.56558520642988586</v>
      </c>
    </row>
    <row r="22" spans="1:7">
      <c r="A22" s="9" t="s">
        <v>19</v>
      </c>
      <c r="B22" s="10">
        <v>410</v>
      </c>
      <c r="C22" s="11">
        <v>20397904.449999999</v>
      </c>
      <c r="D22" s="11">
        <v>23228089.48</v>
      </c>
      <c r="E22" s="11">
        <v>7915726.25</v>
      </c>
      <c r="F22" s="16">
        <f t="shared" si="1"/>
        <v>0.38806565985262276</v>
      </c>
      <c r="G22" s="16">
        <f t="shared" si="2"/>
        <v>0.34078249340375799</v>
      </c>
    </row>
    <row r="23" spans="1:7">
      <c r="A23" s="9" t="s">
        <v>20</v>
      </c>
      <c r="B23" s="10">
        <v>412</v>
      </c>
      <c r="C23" s="11">
        <v>222362279.66999999</v>
      </c>
      <c r="D23" s="11">
        <v>244371044.56</v>
      </c>
      <c r="E23" s="11">
        <v>166583572.65000001</v>
      </c>
      <c r="F23" s="16">
        <f t="shared" si="1"/>
        <v>0.74915391629021255</v>
      </c>
      <c r="G23" s="16">
        <f t="shared" si="2"/>
        <v>0.68168294222394676</v>
      </c>
    </row>
    <row r="24" spans="1:7" s="3" customFormat="1">
      <c r="A24" s="12" t="s">
        <v>47</v>
      </c>
      <c r="B24" s="8">
        <v>500</v>
      </c>
      <c r="C24" s="13">
        <f>SUM(C25:C28)</f>
        <v>880466285.75</v>
      </c>
      <c r="D24" s="13">
        <f t="shared" ref="D24:E24" si="5">SUM(D25:D28)</f>
        <v>1441282373.74</v>
      </c>
      <c r="E24" s="13">
        <f t="shared" si="5"/>
        <v>848064663.77999997</v>
      </c>
      <c r="F24" s="15">
        <f t="shared" si="1"/>
        <v>0.96319947453479193</v>
      </c>
      <c r="G24" s="15">
        <f t="shared" si="2"/>
        <v>0.58840979341150712</v>
      </c>
    </row>
    <row r="25" spans="1:7">
      <c r="A25" s="9" t="s">
        <v>21</v>
      </c>
      <c r="B25" s="10">
        <v>501</v>
      </c>
      <c r="C25" s="11">
        <v>246064961.06</v>
      </c>
      <c r="D25" s="11">
        <v>439187169.31999999</v>
      </c>
      <c r="E25" s="11">
        <v>57420916.649999999</v>
      </c>
      <c r="F25" s="16">
        <f t="shared" si="1"/>
        <v>0.23335673800382573</v>
      </c>
      <c r="G25" s="16">
        <f t="shared" si="2"/>
        <v>0.13074361151967545</v>
      </c>
    </row>
    <row r="26" spans="1:7">
      <c r="A26" s="9" t="s">
        <v>22</v>
      </c>
      <c r="B26" s="10">
        <v>502</v>
      </c>
      <c r="C26" s="11">
        <v>191952574.90000001</v>
      </c>
      <c r="D26" s="11">
        <v>182205274.90000001</v>
      </c>
      <c r="E26" s="11">
        <v>145218865.62</v>
      </c>
      <c r="F26" s="16">
        <f t="shared" si="1"/>
        <v>0.75653512694817204</v>
      </c>
      <c r="G26" s="16">
        <f t="shared" si="2"/>
        <v>0.79700692364532633</v>
      </c>
    </row>
    <row r="27" spans="1:7">
      <c r="A27" s="9" t="s">
        <v>23</v>
      </c>
      <c r="B27" s="10">
        <v>503</v>
      </c>
      <c r="C27" s="11">
        <v>391462694.30000001</v>
      </c>
      <c r="D27" s="11">
        <v>768817574.02999997</v>
      </c>
      <c r="E27" s="11">
        <v>605915163.27999997</v>
      </c>
      <c r="F27" s="16">
        <f t="shared" si="1"/>
        <v>1.5478235144819519</v>
      </c>
      <c r="G27" s="16">
        <f t="shared" si="2"/>
        <v>0.78811305015298283</v>
      </c>
    </row>
    <row r="28" spans="1:7" ht="25.5">
      <c r="A28" s="9" t="s">
        <v>24</v>
      </c>
      <c r="B28" s="10">
        <v>505</v>
      </c>
      <c r="C28" s="11">
        <v>50986055.490000002</v>
      </c>
      <c r="D28" s="11">
        <v>51072355.490000002</v>
      </c>
      <c r="E28" s="11">
        <v>39509718.229999997</v>
      </c>
      <c r="F28" s="16">
        <f t="shared" si="1"/>
        <v>0.77491223532185416</v>
      </c>
      <c r="G28" s="16">
        <f t="shared" si="2"/>
        <v>0.77360281997833491</v>
      </c>
    </row>
    <row r="29" spans="1:7" s="3" customFormat="1">
      <c r="A29" s="1" t="s">
        <v>48</v>
      </c>
      <c r="B29" s="8">
        <v>600</v>
      </c>
      <c r="C29" s="13">
        <f>SUM(C30)</f>
        <v>151100</v>
      </c>
      <c r="D29" s="13">
        <f t="shared" ref="D29:E29" si="6">SUM(D30)</f>
        <v>156800</v>
      </c>
      <c r="E29" s="13">
        <f t="shared" si="6"/>
        <v>0</v>
      </c>
      <c r="F29" s="15">
        <f t="shared" si="1"/>
        <v>0</v>
      </c>
      <c r="G29" s="15">
        <f t="shared" si="2"/>
        <v>0</v>
      </c>
    </row>
    <row r="30" spans="1:7" ht="25.5">
      <c r="A30" s="9" t="s">
        <v>25</v>
      </c>
      <c r="B30" s="10">
        <v>605</v>
      </c>
      <c r="C30" s="11">
        <v>151100</v>
      </c>
      <c r="D30" s="11">
        <v>156800</v>
      </c>
      <c r="E30" s="11">
        <v>0</v>
      </c>
      <c r="F30" s="16">
        <f t="shared" si="1"/>
        <v>0</v>
      </c>
      <c r="G30" s="16">
        <f t="shared" si="2"/>
        <v>0</v>
      </c>
    </row>
    <row r="31" spans="1:7" s="3" customFormat="1">
      <c r="A31" s="12" t="s">
        <v>50</v>
      </c>
      <c r="B31" s="8">
        <v>700</v>
      </c>
      <c r="C31" s="13">
        <f>SUM(C32:C36)</f>
        <v>3664389727</v>
      </c>
      <c r="D31" s="13">
        <f t="shared" ref="D31:E31" si="7">SUM(D32:D36)</f>
        <v>3849345721.6799998</v>
      </c>
      <c r="E31" s="13">
        <f t="shared" si="7"/>
        <v>2720325964.4100008</v>
      </c>
      <c r="F31" s="15">
        <f t="shared" si="1"/>
        <v>0.74236807956480788</v>
      </c>
      <c r="G31" s="15">
        <f t="shared" si="2"/>
        <v>0.70669827058889056</v>
      </c>
    </row>
    <row r="32" spans="1:7">
      <c r="A32" s="9" t="s">
        <v>26</v>
      </c>
      <c r="B32" s="10">
        <v>701</v>
      </c>
      <c r="C32" s="11">
        <v>1542051651.79</v>
      </c>
      <c r="D32" s="11">
        <v>1584544659.6400001</v>
      </c>
      <c r="E32" s="11">
        <v>1085887402.4200001</v>
      </c>
      <c r="F32" s="16">
        <f t="shared" si="1"/>
        <v>0.70418354739253486</v>
      </c>
      <c r="G32" s="16">
        <f t="shared" si="2"/>
        <v>0.68529933556224776</v>
      </c>
    </row>
    <row r="33" spans="1:7">
      <c r="A33" s="9" t="s">
        <v>27</v>
      </c>
      <c r="B33" s="10">
        <v>702</v>
      </c>
      <c r="C33" s="11">
        <v>1651926453.5599999</v>
      </c>
      <c r="D33" s="11">
        <v>1747794377.1900001</v>
      </c>
      <c r="E33" s="11">
        <v>1244747610.9300001</v>
      </c>
      <c r="F33" s="16">
        <f t="shared" si="1"/>
        <v>0.75351272948471448</v>
      </c>
      <c r="G33" s="16">
        <f t="shared" si="2"/>
        <v>0.7121819518216046</v>
      </c>
    </row>
    <row r="34" spans="1:7">
      <c r="A34" s="9" t="s">
        <v>28</v>
      </c>
      <c r="B34" s="10">
        <v>703</v>
      </c>
      <c r="C34" s="11">
        <v>272799123.13</v>
      </c>
      <c r="D34" s="11">
        <v>312309429.95999998</v>
      </c>
      <c r="E34" s="11">
        <v>231922787.78</v>
      </c>
      <c r="F34" s="16">
        <f t="shared" si="1"/>
        <v>0.85015957939673892</v>
      </c>
      <c r="G34" s="16">
        <f t="shared" si="2"/>
        <v>0.74260577981812537</v>
      </c>
    </row>
    <row r="35" spans="1:7">
      <c r="A35" s="9" t="s">
        <v>29</v>
      </c>
      <c r="B35" s="10">
        <v>707</v>
      </c>
      <c r="C35" s="11">
        <v>72114162.489999995</v>
      </c>
      <c r="D35" s="11">
        <v>78570264.700000003</v>
      </c>
      <c r="E35" s="11">
        <v>61948261.5</v>
      </c>
      <c r="F35" s="16">
        <f t="shared" si="1"/>
        <v>0.85903045062182215</v>
      </c>
      <c r="G35" s="16">
        <f t="shared" si="2"/>
        <v>0.78844409824165962</v>
      </c>
    </row>
    <row r="36" spans="1:7">
      <c r="A36" s="9" t="s">
        <v>30</v>
      </c>
      <c r="B36" s="10">
        <v>709</v>
      </c>
      <c r="C36" s="11">
        <v>125498336.03</v>
      </c>
      <c r="D36" s="11">
        <v>126126990.19</v>
      </c>
      <c r="E36" s="11">
        <v>95819901.780000001</v>
      </c>
      <c r="F36" s="16">
        <f t="shared" si="1"/>
        <v>0.76351531670582895</v>
      </c>
      <c r="G36" s="16">
        <f t="shared" si="2"/>
        <v>0.75970973092797311</v>
      </c>
    </row>
    <row r="37" spans="1:7" s="3" customFormat="1">
      <c r="A37" s="18" t="s">
        <v>49</v>
      </c>
      <c r="B37" s="8">
        <v>800</v>
      </c>
      <c r="C37" s="13">
        <f>SUM(C38:C39)</f>
        <v>174275755.36000001</v>
      </c>
      <c r="D37" s="13">
        <f t="shared" ref="D37:E37" si="8">SUM(D38:D39)</f>
        <v>179443741.99000001</v>
      </c>
      <c r="E37" s="13">
        <f t="shared" si="8"/>
        <v>139507858.34</v>
      </c>
      <c r="F37" s="15">
        <f t="shared" si="1"/>
        <v>0.80050066661205832</v>
      </c>
      <c r="G37" s="15">
        <f t="shared" si="2"/>
        <v>0.77744621680802029</v>
      </c>
    </row>
    <row r="38" spans="1:7">
      <c r="A38" s="9" t="s">
        <v>31</v>
      </c>
      <c r="B38" s="10">
        <v>801</v>
      </c>
      <c r="C38" s="11">
        <v>168206215.36000001</v>
      </c>
      <c r="D38" s="11">
        <v>173374201.99000001</v>
      </c>
      <c r="E38" s="11">
        <v>135040917.84</v>
      </c>
      <c r="F38" s="16">
        <f t="shared" si="1"/>
        <v>0.80282953606072971</v>
      </c>
      <c r="G38" s="16">
        <f t="shared" si="2"/>
        <v>0.77889856904886567</v>
      </c>
    </row>
    <row r="39" spans="1:7" ht="14.25" customHeight="1">
      <c r="A39" s="9" t="s">
        <v>32</v>
      </c>
      <c r="B39" s="10">
        <v>804</v>
      </c>
      <c r="C39" s="11">
        <v>6069540</v>
      </c>
      <c r="D39" s="11">
        <v>6069540</v>
      </c>
      <c r="E39" s="11">
        <v>4466940.5</v>
      </c>
      <c r="F39" s="16">
        <f t="shared" si="1"/>
        <v>0.73596030341673335</v>
      </c>
      <c r="G39" s="16">
        <f t="shared" si="2"/>
        <v>0.73596030341673335</v>
      </c>
    </row>
    <row r="40" spans="1:7" s="3" customFormat="1">
      <c r="A40" s="19" t="s">
        <v>51</v>
      </c>
      <c r="B40" s="8">
        <v>900</v>
      </c>
      <c r="C40" s="13">
        <f>SUM(C41)</f>
        <v>5521400</v>
      </c>
      <c r="D40" s="13">
        <f t="shared" ref="D40:E40" si="9">SUM(D41)</f>
        <v>5521400</v>
      </c>
      <c r="E40" s="13">
        <f t="shared" si="9"/>
        <v>333000</v>
      </c>
      <c r="F40" s="15">
        <f t="shared" si="1"/>
        <v>6.0310790741478611E-2</v>
      </c>
      <c r="G40" s="15">
        <f t="shared" si="2"/>
        <v>6.0310790741478611E-2</v>
      </c>
    </row>
    <row r="41" spans="1:7">
      <c r="A41" s="9" t="s">
        <v>33</v>
      </c>
      <c r="B41" s="10">
        <v>909</v>
      </c>
      <c r="C41" s="11">
        <v>5521400</v>
      </c>
      <c r="D41" s="11">
        <v>5521400</v>
      </c>
      <c r="E41" s="11">
        <v>333000</v>
      </c>
      <c r="F41" s="16">
        <f t="shared" si="1"/>
        <v>6.0310790741478611E-2</v>
      </c>
      <c r="G41" s="16">
        <f t="shared" si="2"/>
        <v>6.0310790741478611E-2</v>
      </c>
    </row>
    <row r="42" spans="1:7" s="3" customFormat="1">
      <c r="A42" s="20" t="s">
        <v>52</v>
      </c>
      <c r="B42" s="8">
        <v>1000</v>
      </c>
      <c r="C42" s="13">
        <f>SUM(C43:C47)</f>
        <v>347739248.42000002</v>
      </c>
      <c r="D42" s="13">
        <f t="shared" ref="D42:E42" si="10">SUM(D43:D47)</f>
        <v>361773176.42000002</v>
      </c>
      <c r="E42" s="13">
        <f t="shared" si="10"/>
        <v>256666688.58000001</v>
      </c>
      <c r="F42" s="15">
        <f t="shared" si="1"/>
        <v>0.73810100454924077</v>
      </c>
      <c r="G42" s="15">
        <f t="shared" si="2"/>
        <v>0.70946854357721434</v>
      </c>
    </row>
    <row r="43" spans="1:7">
      <c r="A43" s="9" t="s">
        <v>34</v>
      </c>
      <c r="B43" s="10">
        <v>1001</v>
      </c>
      <c r="C43" s="11">
        <v>7817261</v>
      </c>
      <c r="D43" s="11">
        <v>7817261</v>
      </c>
      <c r="E43" s="11">
        <v>5482726.9699999997</v>
      </c>
      <c r="F43" s="16">
        <f t="shared" si="1"/>
        <v>0.70136163676766061</v>
      </c>
      <c r="G43" s="16">
        <f t="shared" si="2"/>
        <v>0.70136163676766061</v>
      </c>
    </row>
    <row r="44" spans="1:7">
      <c r="A44" s="9" t="s">
        <v>35</v>
      </c>
      <c r="B44" s="10">
        <v>1002</v>
      </c>
      <c r="C44" s="11">
        <v>21121315.420000002</v>
      </c>
      <c r="D44" s="11">
        <v>21121315.420000002</v>
      </c>
      <c r="E44" s="11">
        <v>17177056.199999999</v>
      </c>
      <c r="F44" s="16">
        <f t="shared" si="1"/>
        <v>0.8132569330286531</v>
      </c>
      <c r="G44" s="16">
        <f t="shared" si="2"/>
        <v>0.8132569330286531</v>
      </c>
    </row>
    <row r="45" spans="1:7">
      <c r="A45" s="9" t="s">
        <v>36</v>
      </c>
      <c r="B45" s="10">
        <v>1003</v>
      </c>
      <c r="C45" s="11">
        <v>29500785</v>
      </c>
      <c r="D45" s="11">
        <v>30234082</v>
      </c>
      <c r="E45" s="11">
        <v>16500000</v>
      </c>
      <c r="F45" s="16">
        <f t="shared" si="1"/>
        <v>0.55930715064022873</v>
      </c>
      <c r="G45" s="16">
        <f t="shared" si="2"/>
        <v>0.54574172286759026</v>
      </c>
    </row>
    <row r="46" spans="1:7">
      <c r="A46" s="9" t="s">
        <v>37</v>
      </c>
      <c r="B46" s="10">
        <v>1004</v>
      </c>
      <c r="C46" s="11">
        <v>166212300</v>
      </c>
      <c r="D46" s="11">
        <v>178703731</v>
      </c>
      <c r="E46" s="11">
        <v>132934377.19</v>
      </c>
      <c r="F46" s="16">
        <f t="shared" si="1"/>
        <v>0.79978664148200829</v>
      </c>
      <c r="G46" s="16">
        <f t="shared" si="2"/>
        <v>0.74388137531387077</v>
      </c>
    </row>
    <row r="47" spans="1:7">
      <c r="A47" s="9" t="s">
        <v>38</v>
      </c>
      <c r="B47" s="10">
        <v>1006</v>
      </c>
      <c r="C47" s="11">
        <v>123087587</v>
      </c>
      <c r="D47" s="11">
        <v>123896787</v>
      </c>
      <c r="E47" s="11">
        <v>84572528.219999999</v>
      </c>
      <c r="F47" s="16">
        <f t="shared" si="1"/>
        <v>0.6870922591081422</v>
      </c>
      <c r="G47" s="16">
        <f t="shared" si="2"/>
        <v>0.68260469272701962</v>
      </c>
    </row>
    <row r="48" spans="1:7" s="3" customFormat="1">
      <c r="A48" s="12" t="s">
        <v>53</v>
      </c>
      <c r="B48" s="8">
        <v>1100</v>
      </c>
      <c r="C48" s="13">
        <f>SUM(C49:C50)</f>
        <v>172147217.69999999</v>
      </c>
      <c r="D48" s="13">
        <f t="shared" ref="D48:E48" si="11">SUM(D49:D50)</f>
        <v>175994497.22999999</v>
      </c>
      <c r="E48" s="13">
        <f t="shared" si="11"/>
        <v>132268514.41</v>
      </c>
      <c r="F48" s="15">
        <f t="shared" si="1"/>
        <v>0.76834535101522006</v>
      </c>
      <c r="G48" s="15">
        <f t="shared" si="2"/>
        <v>0.75154914779604554</v>
      </c>
    </row>
    <row r="49" spans="1:7">
      <c r="A49" s="9" t="s">
        <v>39</v>
      </c>
      <c r="B49" s="10">
        <v>1101</v>
      </c>
      <c r="C49" s="11">
        <v>135341087.03</v>
      </c>
      <c r="D49" s="11">
        <v>140479675.19999999</v>
      </c>
      <c r="E49" s="11">
        <v>104795218.36</v>
      </c>
      <c r="F49" s="16">
        <f t="shared" si="1"/>
        <v>0.77430454165608154</v>
      </c>
      <c r="G49" s="16">
        <f t="shared" si="2"/>
        <v>0.74598135431907664</v>
      </c>
    </row>
    <row r="50" spans="1:7" ht="25.5">
      <c r="A50" s="9" t="s">
        <v>40</v>
      </c>
      <c r="B50" s="10">
        <v>1105</v>
      </c>
      <c r="C50" s="11">
        <v>36806130.670000002</v>
      </c>
      <c r="D50" s="11">
        <v>35514822.030000001</v>
      </c>
      <c r="E50" s="11">
        <v>27473296.050000001</v>
      </c>
      <c r="F50" s="16">
        <f t="shared" si="1"/>
        <v>0.74643260646773113</v>
      </c>
      <c r="G50" s="16">
        <f t="shared" si="2"/>
        <v>0.77357267978966138</v>
      </c>
    </row>
    <row r="51" spans="1:7" s="3" customFormat="1">
      <c r="A51" s="12" t="s">
        <v>54</v>
      </c>
      <c r="B51" s="8">
        <v>1200</v>
      </c>
      <c r="C51" s="13">
        <f>SUM(C52:C53)</f>
        <v>41520340.32</v>
      </c>
      <c r="D51" s="13">
        <f t="shared" ref="D51:E51" si="12">SUM(D52:D53)</f>
        <v>43520340.32</v>
      </c>
      <c r="E51" s="13">
        <f t="shared" si="12"/>
        <v>28719488.09</v>
      </c>
      <c r="F51" s="15">
        <f t="shared" si="1"/>
        <v>0.69169683746946709</v>
      </c>
      <c r="G51" s="15">
        <f t="shared" si="2"/>
        <v>0.65990954755475129</v>
      </c>
    </row>
    <row r="52" spans="1:7">
      <c r="A52" s="9" t="s">
        <v>41</v>
      </c>
      <c r="B52" s="10">
        <v>1202</v>
      </c>
      <c r="C52" s="11">
        <v>37786340.32</v>
      </c>
      <c r="D52" s="11">
        <v>37786340.32</v>
      </c>
      <c r="E52" s="11">
        <v>26612837.57</v>
      </c>
      <c r="F52" s="16">
        <f t="shared" si="1"/>
        <v>0.70429783209023933</v>
      </c>
      <c r="G52" s="16">
        <f t="shared" si="2"/>
        <v>0.70429783209023933</v>
      </c>
    </row>
    <row r="53" spans="1:7" ht="25.5">
      <c r="A53" s="9" t="s">
        <v>42</v>
      </c>
      <c r="B53" s="10">
        <v>1204</v>
      </c>
      <c r="C53" s="11">
        <v>3734000</v>
      </c>
      <c r="D53" s="11">
        <v>5734000</v>
      </c>
      <c r="E53" s="11">
        <v>2106650.52</v>
      </c>
      <c r="F53" s="16">
        <f t="shared" si="1"/>
        <v>0.56418064274236746</v>
      </c>
      <c r="G53" s="16">
        <f t="shared" si="2"/>
        <v>0.36739632368329267</v>
      </c>
    </row>
    <row r="54" spans="1:7" s="3" customFormat="1" ht="25.5">
      <c r="A54" s="12" t="s">
        <v>55</v>
      </c>
      <c r="B54" s="8">
        <v>1300</v>
      </c>
      <c r="C54" s="13">
        <f>SUM(C55)</f>
        <v>5000000</v>
      </c>
      <c r="D54" s="13">
        <f t="shared" ref="D54:E54" si="13">SUM(D55)</f>
        <v>5000000</v>
      </c>
      <c r="E54" s="13">
        <f t="shared" si="13"/>
        <v>3897729.44</v>
      </c>
      <c r="F54" s="15">
        <f t="shared" si="1"/>
        <v>0.77954588800000002</v>
      </c>
      <c r="G54" s="15">
        <f t="shared" si="2"/>
        <v>0.77954588800000002</v>
      </c>
    </row>
    <row r="55" spans="1:7" ht="25.5">
      <c r="A55" s="9" t="s">
        <v>43</v>
      </c>
      <c r="B55" s="10">
        <v>1301</v>
      </c>
      <c r="C55" s="11">
        <v>5000000</v>
      </c>
      <c r="D55" s="11">
        <v>5000000</v>
      </c>
      <c r="E55" s="11">
        <v>3897729.44</v>
      </c>
      <c r="F55" s="16">
        <f t="shared" si="1"/>
        <v>0.77954588800000002</v>
      </c>
      <c r="G55" s="16">
        <f t="shared" si="2"/>
        <v>0.77954588800000002</v>
      </c>
    </row>
    <row r="56" spans="1:7" s="3" customFormat="1">
      <c r="A56" s="21" t="s">
        <v>56</v>
      </c>
      <c r="B56" s="14"/>
      <c r="C56" s="13">
        <f>C5+C13+C17+C24+C29+C31+C37+C40+C42+C48+C51+C54</f>
        <v>6978213699.999999</v>
      </c>
      <c r="D56" s="13">
        <f t="shared" ref="D56:E56" si="14">D5+D13+D17+D24+D29+D31+D37+D40+D42+D48+D51+D54</f>
        <v>8096306280.6299992</v>
      </c>
      <c r="E56" s="13">
        <f t="shared" si="14"/>
        <v>5458688433.5300007</v>
      </c>
      <c r="F56" s="15">
        <f t="shared" si="1"/>
        <v>0.7822472438082545</v>
      </c>
      <c r="G56" s="15">
        <f t="shared" si="2"/>
        <v>0.67421960636415579</v>
      </c>
    </row>
    <row r="57" spans="1:7">
      <c r="A57" s="4"/>
      <c r="B57" s="4"/>
      <c r="C57" s="4"/>
      <c r="D57" s="23"/>
      <c r="E57" s="23"/>
      <c r="F57" s="4"/>
      <c r="G57" s="4"/>
    </row>
  </sheetData>
  <mergeCells count="1">
    <mergeCell ref="A2:G2"/>
  </mergeCells>
  <pageMargins left="0.74999998873613005" right="0.41338580799853702" top="0.999999984981507" bottom="0.999999984981507" header="0.499999992490753" footer="0.499999992490753"/>
  <pageSetup paperSize="9" scale="6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01.10.18</vt:lpstr>
      <vt:lpstr>'01.10.18'!Заголовки_для_печати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PavlovskayaTA</cp:lastModifiedBy>
  <cp:lastPrinted>2018-10-18T04:22:38Z</cp:lastPrinted>
  <dcterms:created xsi:type="dcterms:W3CDTF">2018-10-15T10:08:07Z</dcterms:created>
  <dcterms:modified xsi:type="dcterms:W3CDTF">2018-10-18T04:52:23Z</dcterms:modified>
</cp:coreProperties>
</file>