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\обмен\Павловская Т.А\Исполнение бюджета за 2023 год\1 квартал 2023 года\на сайт\"/>
    </mc:Choice>
  </mc:AlternateContent>
  <bookViews>
    <workbookView xWindow="0" yWindow="0" windowWidth="28800" windowHeight="12435"/>
  </bookViews>
  <sheets>
    <sheet name="01.04.2023" sheetId="2" r:id="rId1"/>
  </sheets>
  <definedNames>
    <definedName name="_xlnm.Print_Titles" localSheetId="0">'01.04.2023'!$4:$4</definedName>
    <definedName name="_xlnm.Print_Area" localSheetId="0">'01.04.2023'!$A$1:$I$61</definedName>
  </definedNames>
  <calcPr calcId="152511"/>
</workbook>
</file>

<file path=xl/calcChain.xml><?xml version="1.0" encoding="utf-8"?>
<calcChain xmlns="http://schemas.openxmlformats.org/spreadsheetml/2006/main">
  <c r="C58" i="2" l="1"/>
  <c r="C55" i="2"/>
  <c r="C50" i="2"/>
  <c r="C44" i="2"/>
  <c r="C42" i="2"/>
  <c r="C39" i="2"/>
  <c r="C33" i="2"/>
  <c r="C31" i="2"/>
  <c r="C26" i="2"/>
  <c r="C19" i="2"/>
  <c r="C14" i="2"/>
  <c r="C5" i="2"/>
  <c r="C60" i="2" s="1"/>
  <c r="D58" i="2" l="1"/>
  <c r="D55" i="2"/>
  <c r="D50" i="2"/>
  <c r="D44" i="2"/>
  <c r="D42" i="2"/>
  <c r="D39" i="2"/>
  <c r="D33" i="2"/>
  <c r="D31" i="2"/>
  <c r="D26" i="2"/>
  <c r="D19" i="2"/>
  <c r="D14" i="2"/>
  <c r="D5" i="2"/>
  <c r="D60" i="2" l="1"/>
  <c r="E26" i="2"/>
  <c r="F26" i="2"/>
  <c r="E5" i="2" l="1"/>
  <c r="E33" i="2" l="1"/>
  <c r="F33" i="2"/>
  <c r="E31" i="2" l="1"/>
  <c r="F31" i="2"/>
  <c r="I17" i="2"/>
  <c r="G11" i="2"/>
  <c r="H11" i="2"/>
  <c r="I11" i="2"/>
  <c r="H17" i="2"/>
  <c r="G17" i="2"/>
  <c r="F5" i="2" l="1"/>
  <c r="G52" i="2"/>
  <c r="H52" i="2"/>
  <c r="I52" i="2"/>
  <c r="G53" i="2"/>
  <c r="H53" i="2"/>
  <c r="E58" i="2" l="1"/>
  <c r="E55" i="2"/>
  <c r="E50" i="2"/>
  <c r="E44" i="2"/>
  <c r="E42" i="2"/>
  <c r="E39" i="2"/>
  <c r="E19" i="2"/>
  <c r="E14" i="2"/>
  <c r="G43" i="2"/>
  <c r="H43" i="2"/>
  <c r="G32" i="2"/>
  <c r="H32" i="2"/>
  <c r="G20" i="2"/>
  <c r="H20" i="2"/>
  <c r="I20" i="2"/>
  <c r="G12" i="2"/>
  <c r="H12" i="2"/>
  <c r="G9" i="2"/>
  <c r="H9" i="2"/>
  <c r="H6" i="2"/>
  <c r="I6" i="2"/>
  <c r="H7" i="2"/>
  <c r="I7" i="2"/>
  <c r="H8" i="2"/>
  <c r="I8" i="2"/>
  <c r="H10" i="2"/>
  <c r="I10" i="2"/>
  <c r="H13" i="2"/>
  <c r="I13" i="2"/>
  <c r="H15" i="2"/>
  <c r="I15" i="2"/>
  <c r="H16" i="2"/>
  <c r="I16" i="2"/>
  <c r="H18" i="2"/>
  <c r="I18" i="2"/>
  <c r="H21" i="2"/>
  <c r="I21" i="2"/>
  <c r="H22" i="2"/>
  <c r="I22" i="2"/>
  <c r="H23" i="2"/>
  <c r="I23" i="2"/>
  <c r="H24" i="2"/>
  <c r="I24" i="2"/>
  <c r="H25" i="2"/>
  <c r="I25" i="2"/>
  <c r="H27" i="2"/>
  <c r="I27" i="2"/>
  <c r="H28" i="2"/>
  <c r="I28" i="2"/>
  <c r="H29" i="2"/>
  <c r="I29" i="2"/>
  <c r="H30" i="2"/>
  <c r="I30" i="2"/>
  <c r="H34" i="2"/>
  <c r="I34" i="2"/>
  <c r="H35" i="2"/>
  <c r="I35" i="2"/>
  <c r="H36" i="2"/>
  <c r="I36" i="2"/>
  <c r="H37" i="2"/>
  <c r="I37" i="2"/>
  <c r="H38" i="2"/>
  <c r="I38" i="2"/>
  <c r="H40" i="2"/>
  <c r="I40" i="2"/>
  <c r="H41" i="2"/>
  <c r="I41" i="2"/>
  <c r="H45" i="2"/>
  <c r="I45" i="2"/>
  <c r="H46" i="2"/>
  <c r="I46" i="2"/>
  <c r="H47" i="2"/>
  <c r="I47" i="2"/>
  <c r="H48" i="2"/>
  <c r="I48" i="2"/>
  <c r="H49" i="2"/>
  <c r="I49" i="2"/>
  <c r="H51" i="2"/>
  <c r="I51" i="2"/>
  <c r="H54" i="2"/>
  <c r="I54" i="2"/>
  <c r="H56" i="2"/>
  <c r="I56" i="2"/>
  <c r="H57" i="2"/>
  <c r="I57" i="2"/>
  <c r="H59" i="2"/>
  <c r="I59" i="2"/>
  <c r="G6" i="2" l="1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58" i="2"/>
  <c r="F55" i="2"/>
  <c r="F50" i="2"/>
  <c r="F44" i="2"/>
  <c r="F42" i="2"/>
  <c r="F39" i="2"/>
  <c r="F19" i="2"/>
  <c r="F14" i="2"/>
  <c r="I55" i="2" l="1"/>
  <c r="E60" i="2"/>
  <c r="H55" i="2"/>
  <c r="H39" i="2"/>
  <c r="G31" i="2"/>
  <c r="H31" i="2"/>
  <c r="H42" i="2"/>
  <c r="G42" i="2"/>
  <c r="H58" i="2"/>
  <c r="H19" i="2"/>
  <c r="I50" i="2"/>
  <c r="I58" i="2"/>
  <c r="H50" i="2"/>
  <c r="H44" i="2"/>
  <c r="H14" i="2"/>
  <c r="I44" i="2"/>
  <c r="I39" i="2"/>
  <c r="I33" i="2"/>
  <c r="H33" i="2"/>
  <c r="I26" i="2"/>
  <c r="H26" i="2"/>
  <c r="I19" i="2"/>
  <c r="I14" i="2"/>
  <c r="H5" i="2"/>
  <c r="I5" i="2"/>
  <c r="G50" i="2"/>
  <c r="G33" i="2"/>
  <c r="G26" i="2"/>
  <c r="G14" i="2"/>
  <c r="G55" i="2"/>
  <c r="G44" i="2"/>
  <c r="G39" i="2"/>
  <c r="G5" i="2"/>
  <c r="G58" i="2"/>
  <c r="G19" i="2"/>
  <c r="F60" i="2"/>
  <c r="G60" i="2" l="1"/>
  <c r="H60" i="2"/>
  <c r="I60" i="2"/>
</calcChain>
</file>

<file path=xl/sharedStrings.xml><?xml version="1.0" encoding="utf-8"?>
<sst xmlns="http://schemas.openxmlformats.org/spreadsheetml/2006/main" count="67" uniqueCount="67">
  <si>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</si>
  <si>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</si>
  <si>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</si>
  <si>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</si>
  <si>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</si>
  <si>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</si>
  <si>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</si>
  <si>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</si>
  <si>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</si>
  <si>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</si>
  <si>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</si>
  <si>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</si>
  <si>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</si>
  <si>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</si>
  <si>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</si>
  <si>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</si>
  <si>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</si>
  <si>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</si>
  <si>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</si>
  <si>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</si>
  <si>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</si>
  <si>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</si>
  <si>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</si>
  <si>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</si>
  <si>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</si>
  <si>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</si>
  <si>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</si>
  <si>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</si>
  <si>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</si>
  <si>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</si>
  <si>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</si>
  <si>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</si>
  <si>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</si>
  <si>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</si>
  <si>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</si>
  <si>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</si>
  <si>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</si>
  <si>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</si>
  <si>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</si>
  <si>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</si>
  <si>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</si>
  <si>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</si>
  <si>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</si>
  <si>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</si>
  <si>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</si>
  <si>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</si>
  <si>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</si>
  <si>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</si>
  <si>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</si>
  <si>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</si>
  <si>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</si>
  <si>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</si>
  <si>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</si>
  <si>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</si>
  <si>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</si>
  <si>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 xml:space="preserve">Уточненный план на отчетный период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</si>
  <si>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</si>
  <si>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</si>
  <si>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</si>
  <si>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</si>
  <si>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</si>
  <si>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</si>
  <si>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</si>
  <si>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апреля 2023 года </t>
  </si>
  <si>
    <t>Уточненный план на год</t>
  </si>
  <si>
    <t>Процент исполнения к уточненному плану на год</t>
  </si>
  <si>
    <t>Процент исполнения к уточненному плану за отчетный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</si>
</sst>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000"/>
    <numFmt numFmtId="166" formatCode="0.0%"/>
    <numFmt numFmtId="167" formatCode="#,##0.0"/>
    <numFmt numFmtId="168" formatCode="0.00_ ;[Red]\-0.00\ "/>
    <numFmt numFmtId="169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168" fontId="4" fillId="0" borderId="0" xfId="1" applyNumberFormat="1" applyFont="1"/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169" fontId="4" fillId="0" borderId="0" xfId="1" applyNumberFormat="1" applyFont="1" applyFill="1"/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2"/>
  <sheetViews>
    <sheetView showGridLines="0" tabSelected="1"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4" width="16" style="19" customWidth="1"/>
    <col min="5" max="5" width="16.42578125" style="19" customWidth="1"/>
    <col min="6" max="6" width="16" style="19" customWidth="1"/>
    <col min="7" max="7" width="14.85546875" style="2" customWidth="1"/>
    <col min="8" max="9" width="14" style="2" customWidth="1"/>
    <col min="10" max="10" width="12.28515625" style="30" customWidth="1"/>
    <col min="11" max="11" width="11.85546875" style="30" customWidth="1"/>
    <col min="12" max="171" width="9.140625" style="2" customWidth="1"/>
    <col min="172" max="16384" width="9.140625" style="2"/>
  </cols>
  <sheetData>
    <row r="2" spans="1:11" ht="30.75" customHeight="1" x14ac:dyDescent="0.2">
      <c r="A2" s="34" t="s">
        <v>63</v>
      </c>
      <c r="B2" s="34"/>
      <c r="C2" s="34"/>
      <c r="D2" s="34"/>
      <c r="E2" s="34"/>
      <c r="F2" s="34"/>
      <c r="G2" s="34"/>
      <c r="H2" s="34"/>
      <c r="I2" s="34"/>
    </row>
    <row r="3" spans="1:11" ht="15" x14ac:dyDescent="0.2">
      <c r="A3" s="24" t="s">
        <v>56</v>
      </c>
      <c r="B3" s="24"/>
      <c r="C3" s="25"/>
      <c r="D3" s="25"/>
      <c r="E3" s="25"/>
      <c r="F3" s="25"/>
      <c r="G3" s="24"/>
      <c r="H3" s="24"/>
      <c r="I3" s="24"/>
    </row>
    <row r="4" spans="1:11" ht="76.5" x14ac:dyDescent="0.2">
      <c r="A4" s="5" t="s">
        <v>0</v>
      </c>
      <c r="B4" s="5" t="s">
        <v>1</v>
      </c>
      <c r="C4" s="5" t="s">
        <v>54</v>
      </c>
      <c r="D4" s="21" t="s">
        <v>64</v>
      </c>
      <c r="E4" s="21" t="s">
        <v>55</v>
      </c>
      <c r="F4" s="21" t="s">
        <v>2</v>
      </c>
      <c r="G4" s="5" t="s">
        <v>53</v>
      </c>
      <c r="H4" s="5" t="s">
        <v>65</v>
      </c>
      <c r="I4" s="5" t="s">
        <v>66</v>
      </c>
    </row>
    <row r="5" spans="1:11" s="31" customFormat="1" x14ac:dyDescent="0.2">
      <c r="A5" s="6" t="s">
        <v>40</v>
      </c>
      <c r="B5" s="7">
        <v>100</v>
      </c>
      <c r="C5" s="20">
        <f>SUM(C6:C13)</f>
        <v>1182107.1000000001</v>
      </c>
      <c r="D5" s="20">
        <f>SUM(D6:D13)</f>
        <v>1213641.5</v>
      </c>
      <c r="E5" s="20">
        <f>SUM(E6:E13)</f>
        <v>265528.09999999998</v>
      </c>
      <c r="F5" s="20">
        <f>SUM(F6:F13)</f>
        <v>242386.5</v>
      </c>
      <c r="G5" s="12">
        <f>F5/C5</f>
        <v>0.20504614175822139</v>
      </c>
      <c r="H5" s="12">
        <f>F5/D5</f>
        <v>0.19971836823312319</v>
      </c>
      <c r="I5" s="12">
        <f>F5/E5</f>
        <v>0.91284688889801124</v>
      </c>
      <c r="J5" s="33"/>
      <c r="K5" s="33"/>
    </row>
    <row r="6" spans="1:11" s="19" customFormat="1" ht="38.25" x14ac:dyDescent="0.2">
      <c r="A6" s="8" t="s">
        <v>3</v>
      </c>
      <c r="B6" s="9">
        <v>102</v>
      </c>
      <c r="C6" s="22">
        <v>6280</v>
      </c>
      <c r="D6" s="22">
        <v>6280</v>
      </c>
      <c r="E6" s="22">
        <v>1681.3</v>
      </c>
      <c r="F6" s="22">
        <v>1681.3</v>
      </c>
      <c r="G6" s="13">
        <f t="shared" ref="G6:G59" si="0">F6/C6</f>
        <v>0.2677229299363057</v>
      </c>
      <c r="H6" s="13">
        <f t="shared" ref="H6:H59" si="1">F6/D6</f>
        <v>0.2677229299363057</v>
      </c>
      <c r="I6" s="13">
        <f t="shared" ref="I6:I59" si="2">F6/E6</f>
        <v>1</v>
      </c>
      <c r="J6" s="33"/>
      <c r="K6" s="33"/>
    </row>
    <row r="7" spans="1:11" s="19" customFormat="1" ht="51" x14ac:dyDescent="0.2">
      <c r="A7" s="8" t="s">
        <v>4</v>
      </c>
      <c r="B7" s="9">
        <v>103</v>
      </c>
      <c r="C7" s="22">
        <v>30681.9</v>
      </c>
      <c r="D7" s="22">
        <v>30681.9</v>
      </c>
      <c r="E7" s="22">
        <v>7974</v>
      </c>
      <c r="F7" s="22">
        <v>7974</v>
      </c>
      <c r="G7" s="13">
        <f t="shared" si="0"/>
        <v>0.25989264028629255</v>
      </c>
      <c r="H7" s="13">
        <f t="shared" si="1"/>
        <v>0.25989264028629255</v>
      </c>
      <c r="I7" s="13">
        <f t="shared" si="2"/>
        <v>1</v>
      </c>
      <c r="J7" s="33"/>
      <c r="K7" s="33"/>
    </row>
    <row r="8" spans="1:11" s="19" customFormat="1" ht="54" customHeight="1" x14ac:dyDescent="0.2">
      <c r="A8" s="8" t="s">
        <v>5</v>
      </c>
      <c r="B8" s="9">
        <v>104</v>
      </c>
      <c r="C8" s="22">
        <v>292471.90000000002</v>
      </c>
      <c r="D8" s="22">
        <v>292471.90000000002</v>
      </c>
      <c r="E8" s="26">
        <v>77639.399999999994</v>
      </c>
      <c r="F8" s="26">
        <v>76961.100000000006</v>
      </c>
      <c r="G8" s="13">
        <f t="shared" si="0"/>
        <v>0.26314015124188</v>
      </c>
      <c r="H8" s="13">
        <f t="shared" si="1"/>
        <v>0.26314015124188</v>
      </c>
      <c r="I8" s="13">
        <f t="shared" si="2"/>
        <v>0.99126345644093095</v>
      </c>
      <c r="J8" s="33"/>
      <c r="K8" s="33"/>
    </row>
    <row r="9" spans="1:11" s="19" customFormat="1" x14ac:dyDescent="0.2">
      <c r="A9" s="8" t="s">
        <v>6</v>
      </c>
      <c r="B9" s="9">
        <v>105</v>
      </c>
      <c r="C9" s="22">
        <v>1.6</v>
      </c>
      <c r="D9" s="22">
        <v>1.6</v>
      </c>
      <c r="E9" s="26">
        <v>0</v>
      </c>
      <c r="F9" s="26">
        <v>0</v>
      </c>
      <c r="G9" s="13">
        <f t="shared" ref="G9" si="3">F9/C9</f>
        <v>0</v>
      </c>
      <c r="H9" s="13">
        <f t="shared" ref="H9" si="4">F9/D9</f>
        <v>0</v>
      </c>
      <c r="I9" s="13">
        <v>0</v>
      </c>
      <c r="J9" s="33"/>
      <c r="K9" s="33"/>
    </row>
    <row r="10" spans="1:11" s="19" customFormat="1" ht="38.25" x14ac:dyDescent="0.2">
      <c r="A10" s="8" t="s">
        <v>7</v>
      </c>
      <c r="B10" s="9">
        <v>106</v>
      </c>
      <c r="C10" s="22">
        <v>89696</v>
      </c>
      <c r="D10" s="22">
        <v>89821.8</v>
      </c>
      <c r="E10" s="26">
        <v>21933.1</v>
      </c>
      <c r="F10" s="26">
        <v>21933.1</v>
      </c>
      <c r="G10" s="13">
        <f t="shared" si="0"/>
        <v>0.24452706921155903</v>
      </c>
      <c r="H10" s="13">
        <f t="shared" si="1"/>
        <v>0.24418459661240366</v>
      </c>
      <c r="I10" s="13">
        <f t="shared" si="2"/>
        <v>1</v>
      </c>
      <c r="J10" s="33"/>
      <c r="K10" s="33"/>
    </row>
    <row r="11" spans="1:11" s="19" customFormat="1" hidden="1" x14ac:dyDescent="0.2">
      <c r="A11" s="8" t="s">
        <v>59</v>
      </c>
      <c r="B11" s="9">
        <v>107</v>
      </c>
      <c r="C11" s="22"/>
      <c r="D11" s="22"/>
      <c r="E11" s="26"/>
      <c r="F11" s="26"/>
      <c r="G11" s="13" t="e">
        <f t="shared" si="0"/>
        <v>#DIV/0!</v>
      </c>
      <c r="H11" s="13" t="e">
        <f t="shared" si="1"/>
        <v>#DIV/0!</v>
      </c>
      <c r="I11" s="13" t="e">
        <f t="shared" si="2"/>
        <v>#DIV/0!</v>
      </c>
      <c r="J11" s="33"/>
      <c r="K11" s="33"/>
    </row>
    <row r="12" spans="1:11" s="19" customFormat="1" x14ac:dyDescent="0.2">
      <c r="A12" s="8" t="s">
        <v>8</v>
      </c>
      <c r="B12" s="9">
        <v>111</v>
      </c>
      <c r="C12" s="22">
        <v>267236.40000000002</v>
      </c>
      <c r="D12" s="22">
        <v>263075.8</v>
      </c>
      <c r="E12" s="26">
        <v>0</v>
      </c>
      <c r="F12" s="26">
        <v>0</v>
      </c>
      <c r="G12" s="13">
        <f t="shared" ref="G12" si="5">F12/C12</f>
        <v>0</v>
      </c>
      <c r="H12" s="13">
        <f t="shared" ref="H12" si="6">F12/D12</f>
        <v>0</v>
      </c>
      <c r="I12" s="13">
        <v>0</v>
      </c>
      <c r="J12" s="33"/>
      <c r="K12" s="33"/>
    </row>
    <row r="13" spans="1:11" s="19" customFormat="1" x14ac:dyDescent="0.2">
      <c r="A13" s="8" t="s">
        <v>9</v>
      </c>
      <c r="B13" s="9">
        <v>113</v>
      </c>
      <c r="C13" s="22">
        <v>495739.3</v>
      </c>
      <c r="D13" s="22">
        <v>531308.5</v>
      </c>
      <c r="E13" s="26">
        <v>156300.29999999999</v>
      </c>
      <c r="F13" s="26">
        <v>133837</v>
      </c>
      <c r="G13" s="13">
        <f t="shared" si="0"/>
        <v>0.26997456122603153</v>
      </c>
      <c r="H13" s="13">
        <f t="shared" si="1"/>
        <v>0.25190073187234913</v>
      </c>
      <c r="I13" s="13">
        <f t="shared" si="2"/>
        <v>0.85628114597348826</v>
      </c>
      <c r="J13" s="33"/>
      <c r="K13" s="33"/>
    </row>
    <row r="14" spans="1:11" s="3" customFormat="1" ht="25.5" x14ac:dyDescent="0.2">
      <c r="A14" s="10" t="s">
        <v>41</v>
      </c>
      <c r="B14" s="7">
        <v>300</v>
      </c>
      <c r="C14" s="23">
        <f>SUM(C15:C18)</f>
        <v>183578.80000000002</v>
      </c>
      <c r="D14" s="23">
        <f>SUM(D15:D18)</f>
        <v>285589.5</v>
      </c>
      <c r="E14" s="28">
        <f t="shared" ref="E14:F14" si="7">SUM(E15:E18)</f>
        <v>67808.7</v>
      </c>
      <c r="F14" s="28">
        <f t="shared" si="7"/>
        <v>59874.100000000006</v>
      </c>
      <c r="G14" s="12">
        <f t="shared" si="0"/>
        <v>0.32614931571619382</v>
      </c>
      <c r="H14" s="12">
        <f t="shared" si="1"/>
        <v>0.2096509150371425</v>
      </c>
      <c r="I14" s="12">
        <f t="shared" si="2"/>
        <v>0.88298551660775104</v>
      </c>
      <c r="J14" s="33"/>
      <c r="K14" s="33"/>
    </row>
    <row r="15" spans="1:11" x14ac:dyDescent="0.2">
      <c r="A15" s="8" t="s">
        <v>10</v>
      </c>
      <c r="B15" s="9">
        <v>304</v>
      </c>
      <c r="C15" s="22">
        <v>11010.6</v>
      </c>
      <c r="D15" s="22">
        <v>11010.6</v>
      </c>
      <c r="E15" s="26">
        <v>2427.3000000000002</v>
      </c>
      <c r="F15" s="26">
        <v>2427.3000000000002</v>
      </c>
      <c r="G15" s="13">
        <f t="shared" si="0"/>
        <v>0.22045120156939677</v>
      </c>
      <c r="H15" s="13">
        <f t="shared" si="1"/>
        <v>0.22045120156939677</v>
      </c>
      <c r="I15" s="13">
        <f t="shared" si="2"/>
        <v>1</v>
      </c>
      <c r="J15" s="33"/>
      <c r="K15" s="33"/>
    </row>
    <row r="16" spans="1:11" x14ac:dyDescent="0.2">
      <c r="A16" s="8" t="s">
        <v>60</v>
      </c>
      <c r="B16" s="9">
        <v>309</v>
      </c>
      <c r="C16" s="22">
        <v>25992.2</v>
      </c>
      <c r="D16" s="22">
        <v>20652.099999999999</v>
      </c>
      <c r="E16" s="26">
        <v>3406.1</v>
      </c>
      <c r="F16" s="26">
        <v>3406.1</v>
      </c>
      <c r="G16" s="13">
        <f t="shared" si="0"/>
        <v>0.13104315910157663</v>
      </c>
      <c r="H16" s="13">
        <f t="shared" si="1"/>
        <v>0.16492753763539786</v>
      </c>
      <c r="I16" s="13">
        <f t="shared" si="2"/>
        <v>1</v>
      </c>
      <c r="J16" s="33"/>
      <c r="K16" s="33"/>
    </row>
    <row r="17" spans="1:11" ht="36.75" customHeight="1" x14ac:dyDescent="0.2">
      <c r="A17" s="8" t="s">
        <v>62</v>
      </c>
      <c r="B17" s="9">
        <v>310</v>
      </c>
      <c r="C17" s="22">
        <v>138719.4</v>
      </c>
      <c r="D17" s="22">
        <v>144059.5</v>
      </c>
      <c r="E17" s="26">
        <v>39172.5</v>
      </c>
      <c r="F17" s="26">
        <v>31237.9</v>
      </c>
      <c r="G17" s="13">
        <f t="shared" si="0"/>
        <v>0.22518768103091566</v>
      </c>
      <c r="H17" s="13">
        <f t="shared" si="1"/>
        <v>0.21684026391872804</v>
      </c>
      <c r="I17" s="13">
        <f t="shared" si="2"/>
        <v>0.79744463590529069</v>
      </c>
      <c r="J17" s="33"/>
      <c r="K17" s="33"/>
    </row>
    <row r="18" spans="1:11" ht="25.5" x14ac:dyDescent="0.2">
      <c r="A18" s="8" t="s">
        <v>11</v>
      </c>
      <c r="B18" s="9">
        <v>314</v>
      </c>
      <c r="C18" s="22">
        <v>7856.6</v>
      </c>
      <c r="D18" s="22">
        <v>109867.3</v>
      </c>
      <c r="E18" s="26">
        <v>22802.799999999999</v>
      </c>
      <c r="F18" s="26">
        <v>22802.799999999999</v>
      </c>
      <c r="G18" s="13">
        <f t="shared" si="0"/>
        <v>2.9023750731868745</v>
      </c>
      <c r="H18" s="13">
        <f t="shared" si="1"/>
        <v>0.2075485608547766</v>
      </c>
      <c r="I18" s="13">
        <f t="shared" si="2"/>
        <v>1</v>
      </c>
      <c r="J18" s="33"/>
      <c r="K18" s="33"/>
    </row>
    <row r="19" spans="1:11" s="3" customFormat="1" x14ac:dyDescent="0.2">
      <c r="A19" s="10" t="s">
        <v>42</v>
      </c>
      <c r="B19" s="7">
        <v>400</v>
      </c>
      <c r="C19" s="23">
        <f>SUM(C20:C25)</f>
        <v>1389230.7999999998</v>
      </c>
      <c r="D19" s="23">
        <f>SUM(D20:D25)</f>
        <v>1526201</v>
      </c>
      <c r="E19" s="23">
        <f t="shared" ref="E19:F19" si="8">SUM(E20:E25)</f>
        <v>380529.30000000005</v>
      </c>
      <c r="F19" s="23">
        <f t="shared" si="8"/>
        <v>369102.80000000005</v>
      </c>
      <c r="G19" s="12">
        <f t="shared" si="0"/>
        <v>0.26568860984078391</v>
      </c>
      <c r="H19" s="12">
        <f t="shared" si="1"/>
        <v>0.24184416076257326</v>
      </c>
      <c r="I19" s="12">
        <f t="shared" si="2"/>
        <v>0.96997208887725594</v>
      </c>
      <c r="J19" s="33"/>
      <c r="K19" s="33"/>
    </row>
    <row r="20" spans="1:11" x14ac:dyDescent="0.2">
      <c r="A20" s="8" t="s">
        <v>12</v>
      </c>
      <c r="B20" s="9">
        <v>401</v>
      </c>
      <c r="C20" s="22">
        <v>11726.3</v>
      </c>
      <c r="D20" s="22">
        <v>11726.3</v>
      </c>
      <c r="E20" s="26">
        <v>991.1</v>
      </c>
      <c r="F20" s="26">
        <v>991.1</v>
      </c>
      <c r="G20" s="13">
        <f t="shared" ref="G20" si="9">F20/C20</f>
        <v>8.4519413625781373E-2</v>
      </c>
      <c r="H20" s="13">
        <f t="shared" ref="H20" si="10">F20/D20</f>
        <v>8.4519413625781373E-2</v>
      </c>
      <c r="I20" s="13">
        <f t="shared" ref="I20" si="11">F20/E20</f>
        <v>1</v>
      </c>
      <c r="J20" s="33"/>
      <c r="K20" s="33"/>
    </row>
    <row r="21" spans="1:11" x14ac:dyDescent="0.2">
      <c r="A21" s="8" t="s">
        <v>13</v>
      </c>
      <c r="B21" s="9">
        <v>405</v>
      </c>
      <c r="C21" s="22">
        <v>16172.8</v>
      </c>
      <c r="D21" s="22">
        <v>14372.8</v>
      </c>
      <c r="E21" s="26">
        <v>2661.6</v>
      </c>
      <c r="F21" s="26">
        <v>2661.6</v>
      </c>
      <c r="G21" s="13">
        <f t="shared" si="0"/>
        <v>0.16457261574990106</v>
      </c>
      <c r="H21" s="13">
        <f t="shared" si="1"/>
        <v>0.18518312367805856</v>
      </c>
      <c r="I21" s="13">
        <f t="shared" si="2"/>
        <v>1</v>
      </c>
      <c r="J21" s="33"/>
      <c r="K21" s="33"/>
    </row>
    <row r="22" spans="1:11" x14ac:dyDescent="0.2">
      <c r="A22" s="8" t="s">
        <v>14</v>
      </c>
      <c r="B22" s="9">
        <v>408</v>
      </c>
      <c r="C22" s="22">
        <v>208479</v>
      </c>
      <c r="D22" s="22">
        <v>208479</v>
      </c>
      <c r="E22" s="26">
        <v>36601.199999999997</v>
      </c>
      <c r="F22" s="26">
        <v>36569.599999999999</v>
      </c>
      <c r="G22" s="13">
        <f t="shared" si="0"/>
        <v>0.17541143232651729</v>
      </c>
      <c r="H22" s="13">
        <f t="shared" si="1"/>
        <v>0.17541143232651729</v>
      </c>
      <c r="I22" s="13">
        <f t="shared" si="2"/>
        <v>0.99913664032873239</v>
      </c>
      <c r="J22" s="33"/>
      <c r="K22" s="33"/>
    </row>
    <row r="23" spans="1:11" x14ac:dyDescent="0.2">
      <c r="A23" s="8" t="s">
        <v>15</v>
      </c>
      <c r="B23" s="9">
        <v>409</v>
      </c>
      <c r="C23" s="22">
        <v>820250.9</v>
      </c>
      <c r="D23" s="22">
        <v>820250.9</v>
      </c>
      <c r="E23" s="26">
        <v>245460.5</v>
      </c>
      <c r="F23" s="26">
        <v>242534.1</v>
      </c>
      <c r="G23" s="13">
        <f t="shared" si="0"/>
        <v>0.29568282095149179</v>
      </c>
      <c r="H23" s="13">
        <f t="shared" si="1"/>
        <v>0.29568282095149179</v>
      </c>
      <c r="I23" s="13">
        <f t="shared" si="2"/>
        <v>0.98807791885048712</v>
      </c>
      <c r="J23" s="33"/>
      <c r="K23" s="33"/>
    </row>
    <row r="24" spans="1:11" x14ac:dyDescent="0.2">
      <c r="A24" s="8" t="s">
        <v>16</v>
      </c>
      <c r="B24" s="9">
        <v>410</v>
      </c>
      <c r="C24" s="22">
        <v>9009.2000000000007</v>
      </c>
      <c r="D24" s="22">
        <v>9009.2000000000007</v>
      </c>
      <c r="E24" s="26">
        <v>445.5</v>
      </c>
      <c r="F24" s="26">
        <v>435.3</v>
      </c>
      <c r="G24" s="13">
        <f t="shared" si="0"/>
        <v>4.8317275673755711E-2</v>
      </c>
      <c r="H24" s="13">
        <f t="shared" si="1"/>
        <v>4.8317275673755711E-2</v>
      </c>
      <c r="I24" s="13">
        <f t="shared" si="2"/>
        <v>0.97710437710437714</v>
      </c>
      <c r="J24" s="33"/>
      <c r="K24" s="33"/>
    </row>
    <row r="25" spans="1:11" x14ac:dyDescent="0.2">
      <c r="A25" s="8" t="s">
        <v>17</v>
      </c>
      <c r="B25" s="9">
        <v>412</v>
      </c>
      <c r="C25" s="22">
        <v>323592.59999999998</v>
      </c>
      <c r="D25" s="22">
        <v>462362.8</v>
      </c>
      <c r="E25" s="26">
        <v>94369.4</v>
      </c>
      <c r="F25" s="26">
        <v>85911.1</v>
      </c>
      <c r="G25" s="13">
        <f t="shared" si="0"/>
        <v>0.26549154708729439</v>
      </c>
      <c r="H25" s="13">
        <f t="shared" si="1"/>
        <v>0.18580884967389247</v>
      </c>
      <c r="I25" s="13">
        <f t="shared" si="2"/>
        <v>0.91037031071512597</v>
      </c>
      <c r="J25" s="33"/>
      <c r="K25" s="33"/>
    </row>
    <row r="26" spans="1:11" s="3" customFormat="1" x14ac:dyDescent="0.2">
      <c r="A26" s="10" t="s">
        <v>43</v>
      </c>
      <c r="B26" s="7">
        <v>500</v>
      </c>
      <c r="C26" s="23">
        <f>SUM(C27:C30)</f>
        <v>886556.79999999993</v>
      </c>
      <c r="D26" s="23">
        <f>SUM(D27:D30)</f>
        <v>894799.8</v>
      </c>
      <c r="E26" s="23">
        <f t="shared" ref="E26:F26" si="12">SUM(E27:E30)</f>
        <v>256811.80000000002</v>
      </c>
      <c r="F26" s="23">
        <f t="shared" si="12"/>
        <v>243203.3</v>
      </c>
      <c r="G26" s="12">
        <f t="shared" si="0"/>
        <v>0.27432342744424271</v>
      </c>
      <c r="H26" s="12">
        <f t="shared" si="1"/>
        <v>0.27179632807249171</v>
      </c>
      <c r="I26" s="12">
        <f t="shared" si="2"/>
        <v>0.94700983366029123</v>
      </c>
      <c r="J26" s="33"/>
      <c r="K26" s="33"/>
    </row>
    <row r="27" spans="1:11" x14ac:dyDescent="0.2">
      <c r="A27" s="8" t="s">
        <v>18</v>
      </c>
      <c r="B27" s="9">
        <v>501</v>
      </c>
      <c r="C27" s="22">
        <v>146755.29999999999</v>
      </c>
      <c r="D27" s="22">
        <v>141957</v>
      </c>
      <c r="E27" s="26">
        <v>89079</v>
      </c>
      <c r="F27" s="26">
        <v>89015.6</v>
      </c>
      <c r="G27" s="13">
        <f t="shared" si="0"/>
        <v>0.60655799143199607</v>
      </c>
      <c r="H27" s="13">
        <f t="shared" si="1"/>
        <v>0.62706030699437154</v>
      </c>
      <c r="I27" s="13">
        <f t="shared" si="2"/>
        <v>0.99928827220781558</v>
      </c>
      <c r="J27" s="33"/>
      <c r="K27" s="33"/>
    </row>
    <row r="28" spans="1:11" x14ac:dyDescent="0.2">
      <c r="A28" s="8" t="s">
        <v>19</v>
      </c>
      <c r="B28" s="9">
        <v>502</v>
      </c>
      <c r="C28" s="22">
        <v>69182.399999999994</v>
      </c>
      <c r="D28" s="22">
        <v>69413.399999999994</v>
      </c>
      <c r="E28" s="26">
        <v>7309.6</v>
      </c>
      <c r="F28" s="26">
        <v>3856.6</v>
      </c>
      <c r="G28" s="13">
        <f t="shared" si="0"/>
        <v>5.5745391891579364E-2</v>
      </c>
      <c r="H28" s="13">
        <f t="shared" si="1"/>
        <v>5.5559877487632074E-2</v>
      </c>
      <c r="I28" s="13">
        <f t="shared" si="2"/>
        <v>0.52760752982379333</v>
      </c>
      <c r="J28" s="33"/>
      <c r="K28" s="33"/>
    </row>
    <row r="29" spans="1:11" x14ac:dyDescent="0.2">
      <c r="A29" s="8" t="s">
        <v>20</v>
      </c>
      <c r="B29" s="9">
        <v>503</v>
      </c>
      <c r="C29" s="22">
        <v>607558.69999999995</v>
      </c>
      <c r="D29" s="22">
        <v>620357</v>
      </c>
      <c r="E29" s="26">
        <v>141961</v>
      </c>
      <c r="F29" s="26">
        <v>133773.79999999999</v>
      </c>
      <c r="G29" s="13">
        <f t="shared" si="0"/>
        <v>0.22018251075986567</v>
      </c>
      <c r="H29" s="13">
        <f t="shared" si="1"/>
        <v>0.21564002662982765</v>
      </c>
      <c r="I29" s="13">
        <f t="shared" si="2"/>
        <v>0.94232782243010393</v>
      </c>
      <c r="J29" s="33"/>
      <c r="K29" s="33"/>
    </row>
    <row r="30" spans="1:11" ht="25.5" x14ac:dyDescent="0.2">
      <c r="A30" s="8" t="s">
        <v>21</v>
      </c>
      <c r="B30" s="9">
        <v>505</v>
      </c>
      <c r="C30" s="22">
        <v>63060.4</v>
      </c>
      <c r="D30" s="22">
        <v>63072.4</v>
      </c>
      <c r="E30" s="26">
        <v>18462.2</v>
      </c>
      <c r="F30" s="26">
        <v>16557.3</v>
      </c>
      <c r="G30" s="13">
        <f t="shared" si="0"/>
        <v>0.26256255907035159</v>
      </c>
      <c r="H30" s="13">
        <f t="shared" si="1"/>
        <v>0.26251260456237591</v>
      </c>
      <c r="I30" s="13">
        <f t="shared" si="2"/>
        <v>0.89682161389216875</v>
      </c>
      <c r="J30" s="33"/>
      <c r="K30" s="33"/>
    </row>
    <row r="31" spans="1:11" s="3" customFormat="1" x14ac:dyDescent="0.2">
      <c r="A31" s="1" t="s">
        <v>44</v>
      </c>
      <c r="B31" s="7">
        <v>600</v>
      </c>
      <c r="C31" s="23">
        <f>SUM(C32)</f>
        <v>177.7</v>
      </c>
      <c r="D31" s="23">
        <f>SUM(D32)</f>
        <v>177.7</v>
      </c>
      <c r="E31" s="23">
        <f t="shared" ref="E31:F31" si="13">SUM(E32)</f>
        <v>0</v>
      </c>
      <c r="F31" s="23">
        <f t="shared" si="13"/>
        <v>0</v>
      </c>
      <c r="G31" s="12">
        <f t="shared" ref="G31:G32" si="14">F31/C31</f>
        <v>0</v>
      </c>
      <c r="H31" s="12">
        <f t="shared" ref="H31:H32" si="15">F31/D31</f>
        <v>0</v>
      </c>
      <c r="I31" s="12">
        <v>0</v>
      </c>
      <c r="J31" s="33"/>
      <c r="K31" s="33"/>
    </row>
    <row r="32" spans="1:11" ht="25.5" x14ac:dyDescent="0.2">
      <c r="A32" s="8" t="s">
        <v>22</v>
      </c>
      <c r="B32" s="9">
        <v>605</v>
      </c>
      <c r="C32" s="22">
        <v>177.7</v>
      </c>
      <c r="D32" s="22">
        <v>177.7</v>
      </c>
      <c r="E32" s="26">
        <v>0</v>
      </c>
      <c r="F32" s="26">
        <v>0</v>
      </c>
      <c r="G32" s="13">
        <f t="shared" si="14"/>
        <v>0</v>
      </c>
      <c r="H32" s="13">
        <f t="shared" si="15"/>
        <v>0</v>
      </c>
      <c r="I32" s="13">
        <v>0</v>
      </c>
      <c r="J32" s="33"/>
      <c r="K32" s="33"/>
    </row>
    <row r="33" spans="1:11" s="3" customFormat="1" x14ac:dyDescent="0.2">
      <c r="A33" s="10" t="s">
        <v>46</v>
      </c>
      <c r="B33" s="7">
        <v>700</v>
      </c>
      <c r="C33" s="23">
        <f>SUM(C34:C38)</f>
        <v>7777776</v>
      </c>
      <c r="D33" s="23">
        <f>SUM(D34:D38)</f>
        <v>7415356.7999999998</v>
      </c>
      <c r="E33" s="28">
        <f t="shared" ref="E33:F33" si="16">SUM(E34:E38)</f>
        <v>1332928</v>
      </c>
      <c r="F33" s="28">
        <f t="shared" si="16"/>
        <v>1331523.6000000001</v>
      </c>
      <c r="G33" s="12">
        <f t="shared" si="0"/>
        <v>0.17119593055906984</v>
      </c>
      <c r="H33" s="12">
        <f t="shared" si="1"/>
        <v>0.179562984750781</v>
      </c>
      <c r="I33" s="12">
        <f t="shared" si="2"/>
        <v>0.99894637969942868</v>
      </c>
      <c r="J33" s="33"/>
      <c r="K33" s="33"/>
    </row>
    <row r="34" spans="1:11" x14ac:dyDescent="0.2">
      <c r="A34" s="8" t="s">
        <v>23</v>
      </c>
      <c r="B34" s="9">
        <v>701</v>
      </c>
      <c r="C34" s="22">
        <v>2129291</v>
      </c>
      <c r="D34" s="22">
        <v>2126419.7999999998</v>
      </c>
      <c r="E34" s="26">
        <v>359222.7</v>
      </c>
      <c r="F34" s="26">
        <v>358949.1</v>
      </c>
      <c r="G34" s="13">
        <f t="shared" si="0"/>
        <v>0.16857681735375765</v>
      </c>
      <c r="H34" s="13">
        <f t="shared" si="1"/>
        <v>0.16880443833339023</v>
      </c>
      <c r="I34" s="13">
        <f t="shared" si="2"/>
        <v>0.99923835548254591</v>
      </c>
      <c r="J34" s="33"/>
      <c r="K34" s="33"/>
    </row>
    <row r="35" spans="1:11" x14ac:dyDescent="0.2">
      <c r="A35" s="8" t="s">
        <v>24</v>
      </c>
      <c r="B35" s="9">
        <v>702</v>
      </c>
      <c r="C35" s="22">
        <v>4596919.2</v>
      </c>
      <c r="D35" s="22">
        <v>4620137.9000000004</v>
      </c>
      <c r="E35" s="26">
        <v>845182.1</v>
      </c>
      <c r="F35" s="26">
        <v>844665</v>
      </c>
      <c r="G35" s="13">
        <f t="shared" si="0"/>
        <v>0.18374588789813839</v>
      </c>
      <c r="H35" s="13">
        <f t="shared" si="1"/>
        <v>0.18282246510434244</v>
      </c>
      <c r="I35" s="13">
        <f t="shared" si="2"/>
        <v>0.9993881791864736</v>
      </c>
      <c r="J35" s="33"/>
      <c r="K35" s="33"/>
    </row>
    <row r="36" spans="1:11" x14ac:dyDescent="0.2">
      <c r="A36" s="8" t="s">
        <v>25</v>
      </c>
      <c r="B36" s="9">
        <v>703</v>
      </c>
      <c r="C36" s="22">
        <v>385036.2</v>
      </c>
      <c r="D36" s="22">
        <v>365740.1</v>
      </c>
      <c r="E36" s="26">
        <v>82189.5</v>
      </c>
      <c r="F36" s="26">
        <v>82106</v>
      </c>
      <c r="G36" s="13">
        <f t="shared" si="0"/>
        <v>0.21324228734856618</v>
      </c>
      <c r="H36" s="13">
        <f t="shared" si="1"/>
        <v>0.22449274771894032</v>
      </c>
      <c r="I36" s="13">
        <f t="shared" si="2"/>
        <v>0.99898405514086352</v>
      </c>
      <c r="J36" s="33"/>
      <c r="K36" s="33"/>
    </row>
    <row r="37" spans="1:11" x14ac:dyDescent="0.2">
      <c r="A37" s="8" t="s">
        <v>26</v>
      </c>
      <c r="B37" s="9">
        <v>707</v>
      </c>
      <c r="C37" s="22">
        <v>281099.5</v>
      </c>
      <c r="D37" s="22">
        <v>84399.1</v>
      </c>
      <c r="E37" s="26">
        <v>772.2</v>
      </c>
      <c r="F37" s="26">
        <v>772</v>
      </c>
      <c r="G37" s="13">
        <f t="shared" si="0"/>
        <v>2.7463584958351047E-3</v>
      </c>
      <c r="H37" s="13">
        <f t="shared" si="1"/>
        <v>9.1470169705601123E-3</v>
      </c>
      <c r="I37" s="13">
        <f t="shared" si="2"/>
        <v>0.99974099974099973</v>
      </c>
      <c r="J37" s="33"/>
      <c r="K37" s="33"/>
    </row>
    <row r="38" spans="1:11" x14ac:dyDescent="0.2">
      <c r="A38" s="8" t="s">
        <v>27</v>
      </c>
      <c r="B38" s="9">
        <v>709</v>
      </c>
      <c r="C38" s="22">
        <v>385430.1</v>
      </c>
      <c r="D38" s="22">
        <v>218659.9</v>
      </c>
      <c r="E38" s="26">
        <v>45561.5</v>
      </c>
      <c r="F38" s="26">
        <v>45031.5</v>
      </c>
      <c r="G38" s="13">
        <f t="shared" si="0"/>
        <v>0.11683441433349394</v>
      </c>
      <c r="H38" s="13">
        <f t="shared" si="1"/>
        <v>0.2059431107395549</v>
      </c>
      <c r="I38" s="13">
        <f t="shared" si="2"/>
        <v>0.98836737157468479</v>
      </c>
      <c r="J38" s="33"/>
      <c r="K38" s="33"/>
    </row>
    <row r="39" spans="1:11" s="3" customFormat="1" x14ac:dyDescent="0.2">
      <c r="A39" s="14" t="s">
        <v>45</v>
      </c>
      <c r="B39" s="7">
        <v>800</v>
      </c>
      <c r="C39" s="23">
        <f>SUM(C40:C41)</f>
        <v>247995.7</v>
      </c>
      <c r="D39" s="23">
        <f>SUM(D40:D41)</f>
        <v>248235.7</v>
      </c>
      <c r="E39" s="23">
        <f t="shared" ref="E39:F39" si="17">SUM(E40:E41)</f>
        <v>58677.700000000004</v>
      </c>
      <c r="F39" s="23">
        <f t="shared" si="17"/>
        <v>58038.200000000004</v>
      </c>
      <c r="G39" s="12">
        <f t="shared" si="0"/>
        <v>0.23402905776188862</v>
      </c>
      <c r="H39" s="12">
        <f t="shared" si="1"/>
        <v>0.23380279307126253</v>
      </c>
      <c r="I39" s="12">
        <f t="shared" si="2"/>
        <v>0.98910148148274391</v>
      </c>
      <c r="J39" s="33"/>
      <c r="K39" s="33"/>
    </row>
    <row r="40" spans="1:11" x14ac:dyDescent="0.2">
      <c r="A40" s="8" t="s">
        <v>28</v>
      </c>
      <c r="B40" s="9">
        <v>801</v>
      </c>
      <c r="C40" s="22">
        <v>242089.5</v>
      </c>
      <c r="D40" s="22">
        <v>242329.5</v>
      </c>
      <c r="E40" s="26">
        <v>57272.9</v>
      </c>
      <c r="F40" s="26">
        <v>56633.4</v>
      </c>
      <c r="G40" s="13">
        <f t="shared" si="0"/>
        <v>0.23393579647196594</v>
      </c>
      <c r="H40" s="13">
        <f t="shared" si="1"/>
        <v>0.23370410948728901</v>
      </c>
      <c r="I40" s="13">
        <f t="shared" si="2"/>
        <v>0.98883416065888052</v>
      </c>
      <c r="J40" s="33"/>
      <c r="K40" s="33"/>
    </row>
    <row r="41" spans="1:11" ht="22.5" customHeight="1" x14ac:dyDescent="0.2">
      <c r="A41" s="8" t="s">
        <v>29</v>
      </c>
      <c r="B41" s="9">
        <v>804</v>
      </c>
      <c r="C41" s="22">
        <v>5906.2</v>
      </c>
      <c r="D41" s="22">
        <v>5906.2</v>
      </c>
      <c r="E41" s="26">
        <v>1404.8</v>
      </c>
      <c r="F41" s="26">
        <v>1404.8</v>
      </c>
      <c r="G41" s="13">
        <f t="shared" si="0"/>
        <v>0.23785174900951542</v>
      </c>
      <c r="H41" s="13">
        <f t="shared" si="1"/>
        <v>0.23785174900951542</v>
      </c>
      <c r="I41" s="13">
        <f t="shared" si="2"/>
        <v>1</v>
      </c>
      <c r="J41" s="33"/>
      <c r="K41" s="33"/>
    </row>
    <row r="42" spans="1:11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:F42" si="18">SUM(E43)</f>
        <v>0</v>
      </c>
      <c r="F42" s="23">
        <f t="shared" si="18"/>
        <v>0</v>
      </c>
      <c r="G42" s="12">
        <f t="shared" ref="G42:G43" si="19">F42/C42</f>
        <v>0</v>
      </c>
      <c r="H42" s="12">
        <f t="shared" ref="H42:H43" si="20">F42/D42</f>
        <v>0</v>
      </c>
      <c r="I42" s="12">
        <v>0</v>
      </c>
      <c r="J42" s="33"/>
      <c r="K42" s="33"/>
    </row>
    <row r="43" spans="1:11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0</v>
      </c>
      <c r="F43" s="26">
        <v>0</v>
      </c>
      <c r="G43" s="13">
        <f t="shared" si="19"/>
        <v>0</v>
      </c>
      <c r="H43" s="13">
        <f t="shared" si="20"/>
        <v>0</v>
      </c>
      <c r="I43" s="13">
        <v>0</v>
      </c>
      <c r="J43" s="33"/>
      <c r="K43" s="33"/>
    </row>
    <row r="44" spans="1:11" s="3" customFormat="1" x14ac:dyDescent="0.2">
      <c r="A44" s="16" t="s">
        <v>48</v>
      </c>
      <c r="B44" s="7">
        <v>1000</v>
      </c>
      <c r="C44" s="23">
        <f>SUM(C45:C49)</f>
        <v>330065.09999999998</v>
      </c>
      <c r="D44" s="23">
        <f>SUM(D45:D49)</f>
        <v>255560</v>
      </c>
      <c r="E44" s="28">
        <f t="shared" ref="E44:F44" si="21">SUM(E45:E49)</f>
        <v>58073.5</v>
      </c>
      <c r="F44" s="23">
        <f t="shared" si="21"/>
        <v>56565.100000000006</v>
      </c>
      <c r="G44" s="12">
        <f t="shared" si="0"/>
        <v>0.17137558621011434</v>
      </c>
      <c r="H44" s="12">
        <f t="shared" si="1"/>
        <v>0.22133784629832526</v>
      </c>
      <c r="I44" s="12">
        <f t="shared" si="2"/>
        <v>0.97402601875209871</v>
      </c>
      <c r="J44" s="33"/>
      <c r="K44" s="33"/>
    </row>
    <row r="45" spans="1:11" x14ac:dyDescent="0.2">
      <c r="A45" s="8" t="s">
        <v>31</v>
      </c>
      <c r="B45" s="9">
        <v>1001</v>
      </c>
      <c r="C45" s="22">
        <v>8258</v>
      </c>
      <c r="D45" s="22">
        <v>2758</v>
      </c>
      <c r="E45" s="26">
        <v>1295.3</v>
      </c>
      <c r="F45" s="26">
        <v>1291.2</v>
      </c>
      <c r="G45" s="13">
        <f t="shared" si="0"/>
        <v>0.15635747154274643</v>
      </c>
      <c r="H45" s="13">
        <f t="shared" si="1"/>
        <v>0.46816533720087022</v>
      </c>
      <c r="I45" s="13">
        <f t="shared" si="2"/>
        <v>0.99683471010576707</v>
      </c>
      <c r="J45" s="33"/>
      <c r="K45" s="33"/>
    </row>
    <row r="46" spans="1:11" hidden="1" x14ac:dyDescent="0.2">
      <c r="A46" s="8" t="s">
        <v>32</v>
      </c>
      <c r="B46" s="9">
        <v>1002</v>
      </c>
      <c r="C46" s="22"/>
      <c r="D46" s="22"/>
      <c r="E46" s="26"/>
      <c r="F46" s="26"/>
      <c r="G46" s="13" t="e">
        <f t="shared" si="0"/>
        <v>#DIV/0!</v>
      </c>
      <c r="H46" s="13" t="e">
        <f t="shared" si="1"/>
        <v>#DIV/0!</v>
      </c>
      <c r="I46" s="13" t="e">
        <f t="shared" si="2"/>
        <v>#DIV/0!</v>
      </c>
      <c r="J46" s="33"/>
      <c r="K46" s="33"/>
    </row>
    <row r="47" spans="1:11" x14ac:dyDescent="0.2">
      <c r="A47" s="8" t="s">
        <v>33</v>
      </c>
      <c r="B47" s="9">
        <v>1003</v>
      </c>
      <c r="C47" s="22">
        <v>43442.1</v>
      </c>
      <c r="D47" s="22">
        <v>48065.8</v>
      </c>
      <c r="E47" s="26">
        <v>4623.7</v>
      </c>
      <c r="F47" s="26">
        <v>4623.7</v>
      </c>
      <c r="G47" s="13">
        <f t="shared" si="0"/>
        <v>0.10643362084245467</v>
      </c>
      <c r="H47" s="13">
        <f t="shared" si="1"/>
        <v>9.6195215725110153E-2</v>
      </c>
      <c r="I47" s="13">
        <f t="shared" si="2"/>
        <v>1</v>
      </c>
      <c r="J47" s="33"/>
      <c r="K47" s="33"/>
    </row>
    <row r="48" spans="1:11" x14ac:dyDescent="0.2">
      <c r="A48" s="8" t="s">
        <v>34</v>
      </c>
      <c r="B48" s="9">
        <v>1004</v>
      </c>
      <c r="C48" s="22">
        <v>109816.6</v>
      </c>
      <c r="D48" s="22">
        <v>105192.8</v>
      </c>
      <c r="E48" s="26">
        <v>20073.099999999999</v>
      </c>
      <c r="F48" s="26">
        <v>19762.900000000001</v>
      </c>
      <c r="G48" s="13">
        <f t="shared" si="0"/>
        <v>0.17996277429823906</v>
      </c>
      <c r="H48" s="13">
        <f t="shared" si="1"/>
        <v>0.18787312439634651</v>
      </c>
      <c r="I48" s="13">
        <f t="shared" si="2"/>
        <v>0.98454648260607491</v>
      </c>
      <c r="J48" s="33"/>
      <c r="K48" s="33"/>
    </row>
    <row r="49" spans="1:11" x14ac:dyDescent="0.2">
      <c r="A49" s="8" t="s">
        <v>35</v>
      </c>
      <c r="B49" s="9">
        <v>1006</v>
      </c>
      <c r="C49" s="22">
        <v>168548.4</v>
      </c>
      <c r="D49" s="22">
        <v>99543.4</v>
      </c>
      <c r="E49" s="26">
        <v>32081.4</v>
      </c>
      <c r="F49" s="26">
        <v>30887.3</v>
      </c>
      <c r="G49" s="13">
        <f t="shared" si="0"/>
        <v>0.18325478022929911</v>
      </c>
      <c r="H49" s="13">
        <f t="shared" si="1"/>
        <v>0.31028978314986227</v>
      </c>
      <c r="I49" s="13">
        <f t="shared" si="2"/>
        <v>0.96277905577686751</v>
      </c>
      <c r="J49" s="33"/>
      <c r="K49" s="33"/>
    </row>
    <row r="50" spans="1:11" s="3" customFormat="1" x14ac:dyDescent="0.2">
      <c r="A50" s="10" t="s">
        <v>49</v>
      </c>
      <c r="B50" s="7">
        <v>1100</v>
      </c>
      <c r="C50" s="23">
        <f>SUM(C51:C54)</f>
        <v>362265.5</v>
      </c>
      <c r="D50" s="23">
        <f>SUM(D51:D54)</f>
        <v>361604.5</v>
      </c>
      <c r="E50" s="23">
        <f t="shared" ref="E50:F50" si="22">SUM(E51:E54)</f>
        <v>73415.399999999994</v>
      </c>
      <c r="F50" s="23">
        <f t="shared" si="22"/>
        <v>72286.5</v>
      </c>
      <c r="G50" s="12">
        <f t="shared" si="0"/>
        <v>0.19954011629592108</v>
      </c>
      <c r="H50" s="12">
        <f t="shared" si="1"/>
        <v>0.19990486844051997</v>
      </c>
      <c r="I50" s="12">
        <f t="shared" si="2"/>
        <v>0.98462311722063767</v>
      </c>
      <c r="J50" s="33"/>
      <c r="K50" s="33"/>
    </row>
    <row r="51" spans="1:11" x14ac:dyDescent="0.2">
      <c r="A51" s="8" t="s">
        <v>36</v>
      </c>
      <c r="B51" s="9">
        <v>1101</v>
      </c>
      <c r="C51" s="22">
        <v>343126.4</v>
      </c>
      <c r="D51" s="22">
        <v>335867.5</v>
      </c>
      <c r="E51" s="26">
        <v>68424.7</v>
      </c>
      <c r="F51" s="26">
        <v>67295.8</v>
      </c>
      <c r="G51" s="13">
        <f t="shared" si="0"/>
        <v>0.19612539285814207</v>
      </c>
      <c r="H51" s="13">
        <f t="shared" si="1"/>
        <v>0.20036413168883563</v>
      </c>
      <c r="I51" s="13">
        <f t="shared" si="2"/>
        <v>0.98350157180082642</v>
      </c>
      <c r="J51" s="33"/>
      <c r="K51" s="33"/>
    </row>
    <row r="52" spans="1:11" ht="14.25" hidden="1" customHeight="1" x14ac:dyDescent="0.2">
      <c r="A52" s="8" t="s">
        <v>58</v>
      </c>
      <c r="B52" s="9">
        <v>1102</v>
      </c>
      <c r="C52" s="22"/>
      <c r="D52" s="22"/>
      <c r="E52" s="26"/>
      <c r="F52" s="26"/>
      <c r="G52" s="13" t="e">
        <f t="shared" si="0"/>
        <v>#DIV/0!</v>
      </c>
      <c r="H52" s="13" t="e">
        <f t="shared" si="1"/>
        <v>#DIV/0!</v>
      </c>
      <c r="I52" s="13" t="e">
        <f t="shared" si="2"/>
        <v>#DIV/0!</v>
      </c>
      <c r="J52" s="33"/>
      <c r="K52" s="33"/>
    </row>
    <row r="53" spans="1:11" x14ac:dyDescent="0.2">
      <c r="A53" s="8" t="s">
        <v>57</v>
      </c>
      <c r="B53" s="9">
        <v>1103</v>
      </c>
      <c r="C53" s="22">
        <v>211.3</v>
      </c>
      <c r="D53" s="22">
        <v>7670.2</v>
      </c>
      <c r="E53" s="26">
        <v>0</v>
      </c>
      <c r="F53" s="26">
        <v>0</v>
      </c>
      <c r="G53" s="13">
        <f t="shared" si="0"/>
        <v>0</v>
      </c>
      <c r="H53" s="13">
        <f t="shared" si="1"/>
        <v>0</v>
      </c>
      <c r="I53" s="13">
        <v>0</v>
      </c>
      <c r="J53" s="33"/>
      <c r="K53" s="33"/>
    </row>
    <row r="54" spans="1:11" ht="25.5" x14ac:dyDescent="0.2">
      <c r="A54" s="8" t="s">
        <v>37</v>
      </c>
      <c r="B54" s="9">
        <v>1105</v>
      </c>
      <c r="C54" s="22">
        <v>18927.8</v>
      </c>
      <c r="D54" s="22">
        <v>18066.8</v>
      </c>
      <c r="E54" s="26">
        <v>4990.7</v>
      </c>
      <c r="F54" s="26">
        <v>4990.7</v>
      </c>
      <c r="G54" s="13">
        <f t="shared" si="0"/>
        <v>0.26367036845275205</v>
      </c>
      <c r="H54" s="13">
        <f t="shared" si="1"/>
        <v>0.27623596873823808</v>
      </c>
      <c r="I54" s="13">
        <f t="shared" si="2"/>
        <v>1</v>
      </c>
      <c r="J54" s="33"/>
      <c r="K54" s="33"/>
    </row>
    <row r="55" spans="1:11" s="3" customFormat="1" x14ac:dyDescent="0.2">
      <c r="A55" s="10" t="s">
        <v>50</v>
      </c>
      <c r="B55" s="7">
        <v>1200</v>
      </c>
      <c r="C55" s="23">
        <f>SUM(C56:C57)</f>
        <v>108689.5</v>
      </c>
      <c r="D55" s="23">
        <f>SUM(D56:D57)</f>
        <v>137310.1</v>
      </c>
      <c r="E55" s="23">
        <f t="shared" ref="E55:F55" si="23">SUM(E56:E57)</f>
        <v>20465.600000000002</v>
      </c>
      <c r="F55" s="23">
        <f t="shared" si="23"/>
        <v>19629.599999999999</v>
      </c>
      <c r="G55" s="12">
        <f t="shared" si="0"/>
        <v>0.18060254210388307</v>
      </c>
      <c r="H55" s="12">
        <f t="shared" si="1"/>
        <v>0.14295816549547335</v>
      </c>
      <c r="I55" s="12">
        <f>F55/E55</f>
        <v>0.9591509655226329</v>
      </c>
      <c r="J55" s="33"/>
      <c r="K55" s="33"/>
    </row>
    <row r="56" spans="1:11" x14ac:dyDescent="0.2">
      <c r="A56" s="8" t="s">
        <v>38</v>
      </c>
      <c r="B56" s="9">
        <v>1202</v>
      </c>
      <c r="C56" s="22">
        <v>103839.5</v>
      </c>
      <c r="D56" s="22">
        <v>132960.1</v>
      </c>
      <c r="E56" s="26">
        <v>17188.400000000001</v>
      </c>
      <c r="F56" s="26">
        <v>17182.599999999999</v>
      </c>
      <c r="G56" s="13">
        <f t="shared" si="0"/>
        <v>0.16547267658261064</v>
      </c>
      <c r="H56" s="13">
        <f t="shared" si="1"/>
        <v>0.12923125057818097</v>
      </c>
      <c r="I56" s="13">
        <f t="shared" si="2"/>
        <v>0.99966256312396717</v>
      </c>
      <c r="J56" s="33"/>
      <c r="K56" s="33"/>
    </row>
    <row r="57" spans="1:11" ht="25.5" x14ac:dyDescent="0.2">
      <c r="A57" s="8" t="s">
        <v>39</v>
      </c>
      <c r="B57" s="9">
        <v>1204</v>
      </c>
      <c r="C57" s="22">
        <v>4850</v>
      </c>
      <c r="D57" s="22">
        <v>4350</v>
      </c>
      <c r="E57" s="26">
        <v>3277.2</v>
      </c>
      <c r="F57" s="26">
        <v>2447</v>
      </c>
      <c r="G57" s="13">
        <f t="shared" si="0"/>
        <v>0.50453608247422677</v>
      </c>
      <c r="H57" s="13">
        <f t="shared" si="1"/>
        <v>0.56252873563218386</v>
      </c>
      <c r="I57" s="13">
        <f t="shared" si="2"/>
        <v>0.74667398999145618</v>
      </c>
      <c r="J57" s="33"/>
      <c r="K57" s="33"/>
    </row>
    <row r="58" spans="1:11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:F58" si="24">SUM(E59)</f>
        <v>10.9</v>
      </c>
      <c r="F58" s="23">
        <f t="shared" si="24"/>
        <v>10.9</v>
      </c>
      <c r="G58" s="12">
        <f t="shared" si="0"/>
        <v>2.1800000000000001E-3</v>
      </c>
      <c r="H58" s="12">
        <f t="shared" si="1"/>
        <v>2.1800000000000001E-3</v>
      </c>
      <c r="I58" s="12">
        <f t="shared" si="2"/>
        <v>1</v>
      </c>
      <c r="J58" s="33"/>
      <c r="K58" s="33"/>
    </row>
    <row r="59" spans="1:11" ht="25.5" x14ac:dyDescent="0.2">
      <c r="A59" s="8" t="s">
        <v>61</v>
      </c>
      <c r="B59" s="9">
        <v>1301</v>
      </c>
      <c r="C59" s="22">
        <v>5000</v>
      </c>
      <c r="D59" s="22">
        <v>5000</v>
      </c>
      <c r="E59" s="27">
        <v>10.9</v>
      </c>
      <c r="F59" s="27">
        <v>10.9</v>
      </c>
      <c r="G59" s="13">
        <f t="shared" si="0"/>
        <v>2.1800000000000001E-3</v>
      </c>
      <c r="H59" s="13">
        <f t="shared" si="1"/>
        <v>2.1800000000000001E-3</v>
      </c>
      <c r="I59" s="13">
        <f t="shared" si="2"/>
        <v>1</v>
      </c>
      <c r="J59" s="33"/>
      <c r="K59" s="33"/>
    </row>
    <row r="60" spans="1:11" s="3" customFormat="1" x14ac:dyDescent="0.2">
      <c r="A60" s="17" t="s">
        <v>52</v>
      </c>
      <c r="B60" s="11"/>
      <c r="C60" s="23">
        <f>C5+C14+C19+C26+C31+C33+C39+C42+C44+C50+C55+C58</f>
        <v>12478107.299999999</v>
      </c>
      <c r="D60" s="23">
        <f>D5+D14+D19+D26+D31+D33+D39+D42+D44+D50+D55+D58</f>
        <v>12348140.9</v>
      </c>
      <c r="E60" s="28">
        <f t="shared" ref="E60:F60" si="25">E5+E14+E19+E26+E31+E33+E39+E42+E44+E50+E55+E58</f>
        <v>2514249.0000000005</v>
      </c>
      <c r="F60" s="23">
        <f t="shared" si="25"/>
        <v>2452620.6</v>
      </c>
      <c r="G60" s="12">
        <f>F60/C60</f>
        <v>0.19655389563768219</v>
      </c>
      <c r="H60" s="12">
        <f>F60/D60</f>
        <v>0.19862266067922824</v>
      </c>
      <c r="I60" s="12">
        <f>F60/E60</f>
        <v>0.97548834661960671</v>
      </c>
      <c r="J60" s="33"/>
      <c r="K60" s="33"/>
    </row>
    <row r="61" spans="1:11" x14ac:dyDescent="0.2">
      <c r="A61" s="4"/>
      <c r="B61" s="4"/>
      <c r="C61" s="18"/>
      <c r="D61" s="32"/>
      <c r="E61" s="32"/>
      <c r="F61" s="32"/>
      <c r="G61" s="4"/>
      <c r="H61" s="4"/>
      <c r="I61" s="4"/>
    </row>
    <row r="62" spans="1:11" x14ac:dyDescent="0.2">
      <c r="D62" s="29"/>
      <c r="E62" s="29"/>
      <c r="F62" s="29"/>
    </row>
  </sheetData>
  <mergeCells count="1">
    <mergeCell ref="A2:I2"/>
  </mergeCells>
  <pageMargins left="0.55118110236220474" right="0.39370078740157483" top="0.39370078740157483" bottom="0.39370078740157483" header="0.51181102362204722" footer="0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01.04.2023</vt:lpstr>
      <vt:lpstr>'01.04.2023'!Заголовки_для_печати</vt:lpstr>
      <vt:lpstr>'01.04.2023'!Область_печати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Павловская Татьяна Александровна</cp:lastModifiedBy>
  <cp:lastPrinted>2023-03-07T12:08:35Z</cp:lastPrinted>
  <dcterms:created xsi:type="dcterms:W3CDTF">2018-10-15T10:08:07Z</dcterms:created>
  <dcterms:modified xsi:type="dcterms:W3CDTF">2023-04-14T04:11:23Z</dcterms:modified>
</cp:coreProperties>
</file>