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Павловская Т.А\Исполнение бюджета за 2024 год\1 квартал 2024 года\на сайт\"/>
    </mc:Choice>
  </mc:AlternateContent>
  <bookViews>
    <workbookView xWindow="0" yWindow="0" windowWidth="28800" windowHeight="11235"/>
  </bookViews>
  <sheets>
    <sheet name="01.04.2024" sheetId="2" r:id="rId1"/>
  </sheets>
  <definedNames>
    <definedName name="_xlnm.Print_Titles" localSheetId="0">'01.04.2024'!$4:$4</definedName>
    <definedName name="_xlnm.Print_Area" localSheetId="0">'01.04.2024'!$A$1:$I$61</definedName>
  </definedNames>
  <calcPr calcId="152511"/>
</workbook>
</file>

<file path=xl/calcChain.xml><?xml version="1.0" encoding="utf-8"?>
<calcChain xmlns="http://schemas.openxmlformats.org/spreadsheetml/2006/main">
  <c r="F58" i="2" l="1"/>
  <c r="E42" i="2" l="1"/>
  <c r="F42" i="2"/>
  <c r="D58" i="2"/>
  <c r="D55" i="2"/>
  <c r="D50" i="2"/>
  <c r="D44" i="2"/>
  <c r="D42" i="2"/>
  <c r="D39" i="2"/>
  <c r="D33" i="2"/>
  <c r="D31" i="2"/>
  <c r="D26" i="2"/>
  <c r="D19" i="2"/>
  <c r="D14" i="2"/>
  <c r="E39" i="2" l="1"/>
  <c r="E44" i="2"/>
  <c r="C58" i="2" l="1"/>
  <c r="C55" i="2"/>
  <c r="C50" i="2"/>
  <c r="C44" i="2"/>
  <c r="C42" i="2"/>
  <c r="C39" i="2"/>
  <c r="C33" i="2"/>
  <c r="C31" i="2"/>
  <c r="C26" i="2"/>
  <c r="C19" i="2"/>
  <c r="C14" i="2"/>
  <c r="C5" i="2"/>
  <c r="C60" i="2" l="1"/>
  <c r="D5" i="2"/>
  <c r="D60" i="2" s="1"/>
  <c r="E26" i="2" l="1"/>
  <c r="F26" i="2"/>
  <c r="E5" i="2" l="1"/>
  <c r="E33" i="2" l="1"/>
  <c r="F33" i="2"/>
  <c r="E31" i="2" l="1"/>
  <c r="F31" i="2"/>
  <c r="I17" i="2"/>
  <c r="G11" i="2"/>
  <c r="H11" i="2"/>
  <c r="I11" i="2"/>
  <c r="H17" i="2"/>
  <c r="G17" i="2"/>
  <c r="F5" i="2" l="1"/>
  <c r="G52" i="2"/>
  <c r="H52" i="2"/>
  <c r="I52" i="2"/>
  <c r="G53" i="2"/>
  <c r="H53" i="2"/>
  <c r="E58" i="2" l="1"/>
  <c r="E55" i="2"/>
  <c r="E50" i="2"/>
  <c r="E19" i="2"/>
  <c r="E14" i="2"/>
  <c r="G43" i="2"/>
  <c r="H43" i="2"/>
  <c r="G32" i="2"/>
  <c r="H32" i="2"/>
  <c r="G20" i="2"/>
  <c r="H20" i="2"/>
  <c r="I20" i="2"/>
  <c r="G12" i="2"/>
  <c r="H12" i="2"/>
  <c r="G9" i="2"/>
  <c r="H9" i="2"/>
  <c r="H6" i="2"/>
  <c r="I6" i="2"/>
  <c r="H7" i="2"/>
  <c r="I7" i="2"/>
  <c r="H8" i="2"/>
  <c r="I8" i="2"/>
  <c r="H10" i="2"/>
  <c r="I10" i="2"/>
  <c r="H13" i="2"/>
  <c r="I13" i="2"/>
  <c r="H15" i="2"/>
  <c r="I15" i="2"/>
  <c r="H16" i="2"/>
  <c r="I16" i="2"/>
  <c r="H18" i="2"/>
  <c r="I18" i="2"/>
  <c r="H21" i="2"/>
  <c r="I21" i="2"/>
  <c r="H22" i="2"/>
  <c r="I22" i="2"/>
  <c r="H23" i="2"/>
  <c r="I23" i="2"/>
  <c r="H24" i="2"/>
  <c r="I24" i="2"/>
  <c r="H25" i="2"/>
  <c r="I25" i="2"/>
  <c r="H27" i="2"/>
  <c r="I27" i="2"/>
  <c r="H28" i="2"/>
  <c r="I28" i="2"/>
  <c r="H29" i="2"/>
  <c r="I29" i="2"/>
  <c r="H30" i="2"/>
  <c r="I30" i="2"/>
  <c r="H34" i="2"/>
  <c r="I34" i="2"/>
  <c r="H35" i="2"/>
  <c r="I35" i="2"/>
  <c r="H36" i="2"/>
  <c r="I36" i="2"/>
  <c r="H37" i="2"/>
  <c r="I37" i="2"/>
  <c r="H38" i="2"/>
  <c r="I38" i="2"/>
  <c r="H40" i="2"/>
  <c r="I40" i="2"/>
  <c r="H41" i="2"/>
  <c r="H45" i="2"/>
  <c r="I45" i="2"/>
  <c r="H46" i="2"/>
  <c r="I46" i="2"/>
  <c r="H47" i="2"/>
  <c r="H48" i="2"/>
  <c r="I48" i="2"/>
  <c r="H49" i="2"/>
  <c r="I49" i="2"/>
  <c r="H51" i="2"/>
  <c r="I51" i="2"/>
  <c r="H54" i="2"/>
  <c r="I54" i="2"/>
  <c r="H56" i="2"/>
  <c r="I56" i="2"/>
  <c r="H57" i="2"/>
  <c r="I57" i="2"/>
  <c r="H59" i="2"/>
  <c r="I59" i="2"/>
  <c r="G6" i="2" l="1"/>
  <c r="G7" i="2"/>
  <c r="G8" i="2"/>
  <c r="G10" i="2"/>
  <c r="G13" i="2"/>
  <c r="G15" i="2"/>
  <c r="G16" i="2"/>
  <c r="G18" i="2"/>
  <c r="G21" i="2"/>
  <c r="G22" i="2"/>
  <c r="G23" i="2"/>
  <c r="G24" i="2"/>
  <c r="G25" i="2"/>
  <c r="G27" i="2"/>
  <c r="G28" i="2"/>
  <c r="G29" i="2"/>
  <c r="G30" i="2"/>
  <c r="G34" i="2"/>
  <c r="G35" i="2"/>
  <c r="G36" i="2"/>
  <c r="G37" i="2"/>
  <c r="G38" i="2"/>
  <c r="G40" i="2"/>
  <c r="G41" i="2"/>
  <c r="G45" i="2"/>
  <c r="G46" i="2"/>
  <c r="G47" i="2"/>
  <c r="G48" i="2"/>
  <c r="G49" i="2"/>
  <c r="G51" i="2"/>
  <c r="G54" i="2"/>
  <c r="G56" i="2"/>
  <c r="G57" i="2"/>
  <c r="G59" i="2"/>
  <c r="F55" i="2"/>
  <c r="F50" i="2"/>
  <c r="F44" i="2"/>
  <c r="F39" i="2"/>
  <c r="F19" i="2"/>
  <c r="F14" i="2"/>
  <c r="I55" i="2" l="1"/>
  <c r="E60" i="2"/>
  <c r="H55" i="2"/>
  <c r="H39" i="2"/>
  <c r="G31" i="2"/>
  <c r="H31" i="2"/>
  <c r="H42" i="2"/>
  <c r="G42" i="2"/>
  <c r="H58" i="2"/>
  <c r="H19" i="2"/>
  <c r="I50" i="2"/>
  <c r="I58" i="2"/>
  <c r="H50" i="2"/>
  <c r="H44" i="2"/>
  <c r="H14" i="2"/>
  <c r="I44" i="2"/>
  <c r="I39" i="2"/>
  <c r="I33" i="2"/>
  <c r="H33" i="2"/>
  <c r="I26" i="2"/>
  <c r="H26" i="2"/>
  <c r="I19" i="2"/>
  <c r="I14" i="2"/>
  <c r="H5" i="2"/>
  <c r="I5" i="2"/>
  <c r="G50" i="2"/>
  <c r="G33" i="2"/>
  <c r="G26" i="2"/>
  <c r="G14" i="2"/>
  <c r="G55" i="2"/>
  <c r="G44" i="2"/>
  <c r="G39" i="2"/>
  <c r="G5" i="2"/>
  <c r="G58" i="2"/>
  <c r="G19" i="2"/>
  <c r="F60" i="2"/>
  <c r="G60" i="2" l="1"/>
  <c r="H60" i="2"/>
  <c r="I60" i="2"/>
</calcChain>
</file>

<file path=xl/sharedStrings.xml><?xml version="1.0" encoding="utf-8"?>
<sst xmlns="http://schemas.openxmlformats.org/spreadsheetml/2006/main" count="67" uniqueCount="67">
  <si>
    <t>Наименование показателя</t>
  </si>
  <si>
    <t>Код расхода по КФСР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</si>
  <si>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</si>
  <si>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</si>
  <si>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</si>
  <si>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</si>
  <si>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</si>
  <si>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</si>
  <si>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</si>
  <si>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</si>
  <si>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</si>
  <si>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</si>
  <si>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</si>
  <si>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</si>
  <si>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</si>
  <si>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</si>
  <si>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</si>
  <si>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</si>
  <si>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</si>
  <si>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</si>
  <si>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</si>
  <si>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</si>
  <si>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</si>
  <si>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</si>
  <si>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</si>
  <si>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</si>
  <si>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</si>
  <si>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</si>
  <si>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</si>
  <si>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</si>
  <si>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</si>
  <si>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</si>
  <si>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</si>
  <si>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</si>
  <si>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</si>
  <si>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</si>
  <si>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</si>
  <si>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</si>
  <si>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</si>
  <si>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</si>
  <si>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</si>
  <si>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</si>
  <si>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</si>
  <si>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</si>
  <si>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</si>
  <si>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</si>
  <si>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</si>
  <si>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</si>
  <si>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</si>
  <si>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</si>
  <si>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</si>
  <si>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</si>
  <si>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</si>
  <si>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Процент исполнения к утвержденному плану</t>
  </si>
  <si>
    <t xml:space="preserve">Утвержденный план </t>
  </si>
  <si>
    <t xml:space="preserve">Уточненный план на отчетный период </t>
  </si>
  <si>
    <t>Ед.изм: тыс. рублей</t>
  </si>
  <si>
    <t>Спорт высших достижений</t>
  </si>
  <si>
    <t>Массовый спорт</t>
  </si>
  <si>
    <t>Обеспечение проведения выборов и референдумов</t>
  </si>
  <si>
    <t>Гражданская оборона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</si>
  <si>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</si>
  <si>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</si>
  <si>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Уточненный план на год</t>
  </si>
  <si>
    <t>Процент исполнения к уточненному плану на год</t>
  </si>
  <si>
    <t>Процент исполнения к уточненному плану за отчетный период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</si>
  <si>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апреля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</si>
</sst>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"/>
    <numFmt numFmtId="166" formatCode="0.0%"/>
    <numFmt numFmtId="167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left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67" fontId="4" fillId="0" borderId="1" xfId="22" applyNumberFormat="1" applyFont="1" applyFill="1" applyBorder="1" applyAlignment="1" applyProtection="1">
      <alignment horizontal="center" vertical="center"/>
      <protection hidden="1"/>
    </xf>
    <xf numFmtId="167" fontId="4" fillId="0" borderId="2" xfId="22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Fill="1"/>
    <xf numFmtId="49" fontId="4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Alignment="1">
      <alignment horizontal="center" vertical="center" wrapText="1"/>
    </xf>
  </cellXfs>
  <cellStyles count="23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2 3" xfId="22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showGridLines="0" tabSelected="1" view="pageBreakPreview" zoomScaleNormal="100" zoomScaleSheetLayoutView="100" workbookViewId="0">
      <selection activeCell="A4" sqref="A4"/>
    </sheetView>
  </sheetViews>
  <sheetFormatPr defaultColWidth="9.140625" defaultRowHeight="12.75" x14ac:dyDescent="0.2"/>
  <cols>
    <col min="1" max="1" width="45.28515625" style="2" customWidth="1"/>
    <col min="2" max="2" width="11.7109375" style="2" customWidth="1"/>
    <col min="3" max="4" width="16" style="19" customWidth="1"/>
    <col min="5" max="5" width="16.42578125" style="19" customWidth="1"/>
    <col min="6" max="6" width="16" style="19" customWidth="1"/>
    <col min="7" max="7" width="14.85546875" style="2" customWidth="1"/>
    <col min="8" max="9" width="14" style="2" customWidth="1"/>
    <col min="10" max="162" width="9.140625" style="2" customWidth="1"/>
    <col min="163" max="16384" width="9.140625" style="2"/>
  </cols>
  <sheetData>
    <row r="2" spans="1:9" ht="30.75" customHeight="1" x14ac:dyDescent="0.2">
      <c r="A2" s="31" t="s">
        <v>66</v>
      </c>
      <c r="B2" s="31"/>
      <c r="C2" s="31"/>
      <c r="D2" s="31"/>
      <c r="E2" s="31"/>
      <c r="F2" s="31"/>
      <c r="G2" s="31"/>
      <c r="H2" s="31"/>
      <c r="I2" s="31"/>
    </row>
    <row r="3" spans="1:9" ht="15" x14ac:dyDescent="0.2">
      <c r="A3" s="24" t="s">
        <v>56</v>
      </c>
      <c r="B3" s="24"/>
      <c r="C3" s="25"/>
      <c r="D3" s="25"/>
      <c r="E3" s="25"/>
      <c r="F3" s="25"/>
      <c r="G3" s="24"/>
      <c r="H3" s="24"/>
      <c r="I3" s="24"/>
    </row>
    <row r="4" spans="1:9" ht="76.5" x14ac:dyDescent="0.2">
      <c r="A4" s="5" t="s">
        <v>0</v>
      </c>
      <c r="B4" s="5" t="s">
        <v>1</v>
      </c>
      <c r="C4" s="5" t="s">
        <v>54</v>
      </c>
      <c r="D4" s="21" t="s">
        <v>63</v>
      </c>
      <c r="E4" s="21" t="s">
        <v>55</v>
      </c>
      <c r="F4" s="21" t="s">
        <v>2</v>
      </c>
      <c r="G4" s="5" t="s">
        <v>53</v>
      </c>
      <c r="H4" s="5" t="s">
        <v>64</v>
      </c>
      <c r="I4" s="5" t="s">
        <v>65</v>
      </c>
    </row>
    <row r="5" spans="1:9" s="29" customFormat="1" x14ac:dyDescent="0.2">
      <c r="A5" s="6" t="s">
        <v>40</v>
      </c>
      <c r="B5" s="7">
        <v>100</v>
      </c>
      <c r="C5" s="20">
        <f>SUM(C6:C13)</f>
        <v>1413533.9</v>
      </c>
      <c r="D5" s="20">
        <f>SUM(D6:D13)</f>
        <v>1373922.1</v>
      </c>
      <c r="E5" s="20">
        <f>SUM(E6:E13)</f>
        <v>325739.5</v>
      </c>
      <c r="F5" s="20">
        <f>SUM(F6:F13)</f>
        <v>325371.3</v>
      </c>
      <c r="G5" s="12">
        <f>F5/C5</f>
        <v>0.2301828771138775</v>
      </c>
      <c r="H5" s="12">
        <f>F5/D5</f>
        <v>0.23681932185238155</v>
      </c>
      <c r="I5" s="12">
        <f>F5/E5</f>
        <v>0.99886964890656482</v>
      </c>
    </row>
    <row r="6" spans="1:9" s="19" customFormat="1" ht="38.25" x14ac:dyDescent="0.2">
      <c r="A6" s="8" t="s">
        <v>3</v>
      </c>
      <c r="B6" s="9">
        <v>102</v>
      </c>
      <c r="C6" s="22">
        <v>7753.4</v>
      </c>
      <c r="D6" s="22">
        <v>7753.4</v>
      </c>
      <c r="E6" s="22">
        <v>1507.3</v>
      </c>
      <c r="F6" s="22">
        <v>1507.3</v>
      </c>
      <c r="G6" s="13">
        <f t="shared" ref="G6:G59" si="0">F6/C6</f>
        <v>0.19440503521035932</v>
      </c>
      <c r="H6" s="13">
        <f t="shared" ref="H6:H59" si="1">F6/D6</f>
        <v>0.19440503521035932</v>
      </c>
      <c r="I6" s="13">
        <f t="shared" ref="I6:I59" si="2">F6/E6</f>
        <v>1</v>
      </c>
    </row>
    <row r="7" spans="1:9" s="19" customFormat="1" ht="51" x14ac:dyDescent="0.2">
      <c r="A7" s="8" t="s">
        <v>4</v>
      </c>
      <c r="B7" s="9">
        <v>103</v>
      </c>
      <c r="C7" s="22">
        <v>33478.300000000003</v>
      </c>
      <c r="D7" s="22">
        <v>33478.300000000003</v>
      </c>
      <c r="E7" s="22">
        <v>8944.4</v>
      </c>
      <c r="F7" s="22">
        <v>8944.4</v>
      </c>
      <c r="G7" s="13">
        <f t="shared" si="0"/>
        <v>0.26717007733367582</v>
      </c>
      <c r="H7" s="13">
        <f t="shared" si="1"/>
        <v>0.26717007733367582</v>
      </c>
      <c r="I7" s="13">
        <f t="shared" si="2"/>
        <v>1</v>
      </c>
    </row>
    <row r="8" spans="1:9" s="19" customFormat="1" ht="54" customHeight="1" x14ac:dyDescent="0.2">
      <c r="A8" s="8" t="s">
        <v>5</v>
      </c>
      <c r="B8" s="9">
        <v>104</v>
      </c>
      <c r="C8" s="22">
        <v>308820.8</v>
      </c>
      <c r="D8" s="22">
        <v>306170</v>
      </c>
      <c r="E8" s="26">
        <v>95980.5</v>
      </c>
      <c r="F8" s="26">
        <v>95980.5</v>
      </c>
      <c r="G8" s="13">
        <f t="shared" si="0"/>
        <v>0.31079674685124836</v>
      </c>
      <c r="H8" s="13">
        <f t="shared" si="1"/>
        <v>0.31348760492536826</v>
      </c>
      <c r="I8" s="13">
        <f t="shared" si="2"/>
        <v>1</v>
      </c>
    </row>
    <row r="9" spans="1:9" s="19" customFormat="1" x14ac:dyDescent="0.2">
      <c r="A9" s="8" t="s">
        <v>6</v>
      </c>
      <c r="B9" s="9">
        <v>105</v>
      </c>
      <c r="C9" s="22">
        <v>8.9</v>
      </c>
      <c r="D9" s="22">
        <v>8.9</v>
      </c>
      <c r="E9" s="26">
        <v>0</v>
      </c>
      <c r="F9" s="26">
        <v>0</v>
      </c>
      <c r="G9" s="13">
        <f t="shared" ref="G9" si="3">F9/C9</f>
        <v>0</v>
      </c>
      <c r="H9" s="13">
        <f t="shared" ref="H9" si="4">F9/D9</f>
        <v>0</v>
      </c>
      <c r="I9" s="13">
        <v>0</v>
      </c>
    </row>
    <row r="10" spans="1:9" s="19" customFormat="1" ht="38.25" x14ac:dyDescent="0.2">
      <c r="A10" s="8" t="s">
        <v>7</v>
      </c>
      <c r="B10" s="9">
        <v>106</v>
      </c>
      <c r="C10" s="22">
        <v>100686</v>
      </c>
      <c r="D10" s="22">
        <v>100233.4</v>
      </c>
      <c r="E10" s="26">
        <v>33043.4</v>
      </c>
      <c r="F10" s="26">
        <v>32831.599999999999</v>
      </c>
      <c r="G10" s="13">
        <f t="shared" si="0"/>
        <v>0.32607909739189161</v>
      </c>
      <c r="H10" s="13">
        <f t="shared" si="1"/>
        <v>0.3275514948111109</v>
      </c>
      <c r="I10" s="13">
        <f t="shared" si="2"/>
        <v>0.99359024797690298</v>
      </c>
    </row>
    <row r="11" spans="1:9" s="19" customFormat="1" hidden="1" x14ac:dyDescent="0.2">
      <c r="A11" s="8" t="s">
        <v>59</v>
      </c>
      <c r="B11" s="9">
        <v>107</v>
      </c>
      <c r="C11" s="22"/>
      <c r="D11" s="22"/>
      <c r="E11" s="26"/>
      <c r="F11" s="26"/>
      <c r="G11" s="13" t="e">
        <f t="shared" si="0"/>
        <v>#DIV/0!</v>
      </c>
      <c r="H11" s="13" t="e">
        <f t="shared" si="1"/>
        <v>#DIV/0!</v>
      </c>
      <c r="I11" s="13" t="e">
        <f t="shared" si="2"/>
        <v>#DIV/0!</v>
      </c>
    </row>
    <row r="12" spans="1:9" s="19" customFormat="1" x14ac:dyDescent="0.2">
      <c r="A12" s="8" t="s">
        <v>8</v>
      </c>
      <c r="B12" s="9">
        <v>111</v>
      </c>
      <c r="C12" s="22">
        <v>188218.6</v>
      </c>
      <c r="D12" s="22">
        <v>122972.5</v>
      </c>
      <c r="E12" s="26">
        <v>0</v>
      </c>
      <c r="F12" s="26">
        <v>0</v>
      </c>
      <c r="G12" s="13">
        <f t="shared" ref="G12" si="5">F12/C12</f>
        <v>0</v>
      </c>
      <c r="H12" s="13">
        <f t="shared" ref="H12" si="6">F12/D12</f>
        <v>0</v>
      </c>
      <c r="I12" s="13">
        <v>0</v>
      </c>
    </row>
    <row r="13" spans="1:9" s="19" customFormat="1" x14ac:dyDescent="0.2">
      <c r="A13" s="8" t="s">
        <v>9</v>
      </c>
      <c r="B13" s="9">
        <v>113</v>
      </c>
      <c r="C13" s="22">
        <v>774567.9</v>
      </c>
      <c r="D13" s="22">
        <v>803305.6</v>
      </c>
      <c r="E13" s="26">
        <v>186263.9</v>
      </c>
      <c r="F13" s="26">
        <v>186107.5</v>
      </c>
      <c r="G13" s="13">
        <f t="shared" si="0"/>
        <v>0.24027267331889174</v>
      </c>
      <c r="H13" s="13">
        <f t="shared" si="1"/>
        <v>0.23167708528360814</v>
      </c>
      <c r="I13" s="13">
        <f t="shared" si="2"/>
        <v>0.99916033112159686</v>
      </c>
    </row>
    <row r="14" spans="1:9" s="3" customFormat="1" ht="25.5" x14ac:dyDescent="0.2">
      <c r="A14" s="10" t="s">
        <v>41</v>
      </c>
      <c r="B14" s="7">
        <v>300</v>
      </c>
      <c r="C14" s="23">
        <f>SUM(C15:C18)</f>
        <v>243845.5</v>
      </c>
      <c r="D14" s="23">
        <f>SUM(D15:D18)</f>
        <v>269380.8</v>
      </c>
      <c r="E14" s="28">
        <f t="shared" ref="E14:F14" si="7">SUM(E15:E18)</f>
        <v>57211.100000000006</v>
      </c>
      <c r="F14" s="28">
        <f t="shared" si="7"/>
        <v>57211.100000000006</v>
      </c>
      <c r="G14" s="12">
        <f t="shared" si="0"/>
        <v>0.23462028210485741</v>
      </c>
      <c r="H14" s="12">
        <f t="shared" si="1"/>
        <v>0.21238002114478838</v>
      </c>
      <c r="I14" s="12">
        <f t="shared" si="2"/>
        <v>1</v>
      </c>
    </row>
    <row r="15" spans="1:9" x14ac:dyDescent="0.2">
      <c r="A15" s="8" t="s">
        <v>10</v>
      </c>
      <c r="B15" s="9">
        <v>304</v>
      </c>
      <c r="C15" s="22">
        <v>13357.4</v>
      </c>
      <c r="D15" s="22">
        <v>13357.4</v>
      </c>
      <c r="E15" s="26">
        <v>3643.1</v>
      </c>
      <c r="F15" s="26">
        <v>3643.1</v>
      </c>
      <c r="G15" s="13">
        <f t="shared" si="0"/>
        <v>0.2727402039319029</v>
      </c>
      <c r="H15" s="13">
        <f t="shared" si="1"/>
        <v>0.2727402039319029</v>
      </c>
      <c r="I15" s="13">
        <f t="shared" si="2"/>
        <v>1</v>
      </c>
    </row>
    <row r="16" spans="1:9" x14ac:dyDescent="0.2">
      <c r="A16" s="8" t="s">
        <v>60</v>
      </c>
      <c r="B16" s="9">
        <v>309</v>
      </c>
      <c r="C16" s="22">
        <v>32007.7</v>
      </c>
      <c r="D16" s="22">
        <v>32007.7</v>
      </c>
      <c r="E16" s="26">
        <v>2771.2</v>
      </c>
      <c r="F16" s="26">
        <v>2771.2</v>
      </c>
      <c r="G16" s="13">
        <f t="shared" si="0"/>
        <v>8.6579166887967574E-2</v>
      </c>
      <c r="H16" s="13">
        <f t="shared" si="1"/>
        <v>8.6579166887967574E-2</v>
      </c>
      <c r="I16" s="13">
        <f t="shared" si="2"/>
        <v>1</v>
      </c>
    </row>
    <row r="17" spans="1:9" ht="36.75" customHeight="1" x14ac:dyDescent="0.2">
      <c r="A17" s="8" t="s">
        <v>62</v>
      </c>
      <c r="B17" s="9">
        <v>310</v>
      </c>
      <c r="C17" s="22">
        <v>145613</v>
      </c>
      <c r="D17" s="22">
        <v>145613</v>
      </c>
      <c r="E17" s="26">
        <v>36725</v>
      </c>
      <c r="F17" s="26">
        <v>36725</v>
      </c>
      <c r="G17" s="13">
        <f t="shared" si="0"/>
        <v>0.25220962414070175</v>
      </c>
      <c r="H17" s="13">
        <f t="shared" si="1"/>
        <v>0.25220962414070175</v>
      </c>
      <c r="I17" s="13">
        <f t="shared" si="2"/>
        <v>1</v>
      </c>
    </row>
    <row r="18" spans="1:9" ht="25.5" x14ac:dyDescent="0.2">
      <c r="A18" s="8" t="s">
        <v>11</v>
      </c>
      <c r="B18" s="9">
        <v>314</v>
      </c>
      <c r="C18" s="22">
        <v>52867.4</v>
      </c>
      <c r="D18" s="22">
        <v>78402.7</v>
      </c>
      <c r="E18" s="26">
        <v>14071.8</v>
      </c>
      <c r="F18" s="26">
        <v>14071.8</v>
      </c>
      <c r="G18" s="13">
        <f t="shared" si="0"/>
        <v>0.26617159156682568</v>
      </c>
      <c r="H18" s="13">
        <f t="shared" si="1"/>
        <v>0.17948106378989498</v>
      </c>
      <c r="I18" s="13">
        <f t="shared" si="2"/>
        <v>1</v>
      </c>
    </row>
    <row r="19" spans="1:9" s="3" customFormat="1" x14ac:dyDescent="0.2">
      <c r="A19" s="10" t="s">
        <v>42</v>
      </c>
      <c r="B19" s="7">
        <v>400</v>
      </c>
      <c r="C19" s="23">
        <f>SUM(C20:C25)</f>
        <v>1642147.7999999998</v>
      </c>
      <c r="D19" s="23">
        <f>SUM(D20:D25)</f>
        <v>1623748.2000000002</v>
      </c>
      <c r="E19" s="23">
        <f t="shared" ref="E19:F19" si="8">SUM(E20:E25)</f>
        <v>522703.2</v>
      </c>
      <c r="F19" s="23">
        <f t="shared" si="8"/>
        <v>522703.2</v>
      </c>
      <c r="G19" s="12">
        <f t="shared" si="0"/>
        <v>0.31830460084043599</v>
      </c>
      <c r="H19" s="12">
        <f t="shared" si="1"/>
        <v>0.32191148849310502</v>
      </c>
      <c r="I19" s="12">
        <f t="shared" si="2"/>
        <v>1</v>
      </c>
    </row>
    <row r="20" spans="1:9" x14ac:dyDescent="0.2">
      <c r="A20" s="8" t="s">
        <v>12</v>
      </c>
      <c r="B20" s="9">
        <v>401</v>
      </c>
      <c r="C20" s="22">
        <v>19303</v>
      </c>
      <c r="D20" s="22">
        <v>19303</v>
      </c>
      <c r="E20" s="26">
        <v>2112.8000000000002</v>
      </c>
      <c r="F20" s="26">
        <v>2112.8000000000002</v>
      </c>
      <c r="G20" s="13">
        <f t="shared" ref="G20" si="9">F20/C20</f>
        <v>0.10945448893954308</v>
      </c>
      <c r="H20" s="13">
        <f t="shared" ref="H20" si="10">F20/D20</f>
        <v>0.10945448893954308</v>
      </c>
      <c r="I20" s="13">
        <f t="shared" ref="I20" si="11">F20/E20</f>
        <v>1</v>
      </c>
    </row>
    <row r="21" spans="1:9" x14ac:dyDescent="0.2">
      <c r="A21" s="8" t="s">
        <v>13</v>
      </c>
      <c r="B21" s="9">
        <v>405</v>
      </c>
      <c r="C21" s="22">
        <v>15973.3</v>
      </c>
      <c r="D21" s="22">
        <v>15973.3</v>
      </c>
      <c r="E21" s="26">
        <v>633.9</v>
      </c>
      <c r="F21" s="26">
        <v>633.9</v>
      </c>
      <c r="G21" s="13">
        <f t="shared" si="0"/>
        <v>3.9684974300864567E-2</v>
      </c>
      <c r="H21" s="13">
        <f t="shared" si="1"/>
        <v>3.9684974300864567E-2</v>
      </c>
      <c r="I21" s="13">
        <f t="shared" si="2"/>
        <v>1</v>
      </c>
    </row>
    <row r="22" spans="1:9" x14ac:dyDescent="0.2">
      <c r="A22" s="8" t="s">
        <v>14</v>
      </c>
      <c r="B22" s="9">
        <v>408</v>
      </c>
      <c r="C22" s="22">
        <v>192016.3</v>
      </c>
      <c r="D22" s="22">
        <v>192016.3</v>
      </c>
      <c r="E22" s="26">
        <v>43807.8</v>
      </c>
      <c r="F22" s="26">
        <v>43807.8</v>
      </c>
      <c r="G22" s="13">
        <f t="shared" si="0"/>
        <v>0.22814625633344673</v>
      </c>
      <c r="H22" s="13">
        <f t="shared" si="1"/>
        <v>0.22814625633344673</v>
      </c>
      <c r="I22" s="13">
        <f t="shared" si="2"/>
        <v>1</v>
      </c>
    </row>
    <row r="23" spans="1:9" x14ac:dyDescent="0.2">
      <c r="A23" s="8" t="s">
        <v>15</v>
      </c>
      <c r="B23" s="9">
        <v>409</v>
      </c>
      <c r="C23" s="22">
        <v>904751.2</v>
      </c>
      <c r="D23" s="22">
        <v>898484.5</v>
      </c>
      <c r="E23" s="26">
        <v>368592.8</v>
      </c>
      <c r="F23" s="26">
        <v>368592.8</v>
      </c>
      <c r="G23" s="13">
        <f t="shared" si="0"/>
        <v>0.40739686225340183</v>
      </c>
      <c r="H23" s="13">
        <f t="shared" si="1"/>
        <v>0.41023835135720205</v>
      </c>
      <c r="I23" s="13">
        <f t="shared" si="2"/>
        <v>1</v>
      </c>
    </row>
    <row r="24" spans="1:9" x14ac:dyDescent="0.2">
      <c r="A24" s="8" t="s">
        <v>16</v>
      </c>
      <c r="B24" s="9">
        <v>410</v>
      </c>
      <c r="C24" s="22">
        <v>21734.7</v>
      </c>
      <c r="D24" s="22">
        <v>15328.6</v>
      </c>
      <c r="E24" s="26">
        <v>1604.9</v>
      </c>
      <c r="F24" s="26">
        <v>1604.9</v>
      </c>
      <c r="G24" s="13">
        <f t="shared" si="0"/>
        <v>7.3840448683441681E-2</v>
      </c>
      <c r="H24" s="13">
        <f t="shared" si="1"/>
        <v>0.10469971165011809</v>
      </c>
      <c r="I24" s="13">
        <f t="shared" si="2"/>
        <v>1</v>
      </c>
    </row>
    <row r="25" spans="1:9" x14ac:dyDescent="0.2">
      <c r="A25" s="8" t="s">
        <v>17</v>
      </c>
      <c r="B25" s="9">
        <v>412</v>
      </c>
      <c r="C25" s="22">
        <v>488369.3</v>
      </c>
      <c r="D25" s="22">
        <v>482642.5</v>
      </c>
      <c r="E25" s="26">
        <v>105951</v>
      </c>
      <c r="F25" s="26">
        <v>105951</v>
      </c>
      <c r="G25" s="13">
        <f t="shared" si="0"/>
        <v>0.21694852645323939</v>
      </c>
      <c r="H25" s="13">
        <f t="shared" si="1"/>
        <v>0.21952273162848279</v>
      </c>
      <c r="I25" s="13">
        <f t="shared" si="2"/>
        <v>1</v>
      </c>
    </row>
    <row r="26" spans="1:9" s="3" customFormat="1" x14ac:dyDescent="0.2">
      <c r="A26" s="10" t="s">
        <v>43</v>
      </c>
      <c r="B26" s="7">
        <v>500</v>
      </c>
      <c r="C26" s="23">
        <f>SUM(C27:C30)</f>
        <v>935950.20000000007</v>
      </c>
      <c r="D26" s="23">
        <f>SUM(D27:D30)</f>
        <v>974923.1</v>
      </c>
      <c r="E26" s="23">
        <f t="shared" ref="E26:F26" si="12">SUM(E27:E30)</f>
        <v>230359.7</v>
      </c>
      <c r="F26" s="23">
        <f t="shared" si="12"/>
        <v>228687.7</v>
      </c>
      <c r="G26" s="12">
        <f t="shared" si="0"/>
        <v>0.24433746581815999</v>
      </c>
      <c r="H26" s="12">
        <f t="shared" si="1"/>
        <v>0.2345699881354745</v>
      </c>
      <c r="I26" s="12">
        <f t="shared" si="2"/>
        <v>0.99274178599815854</v>
      </c>
    </row>
    <row r="27" spans="1:9" x14ac:dyDescent="0.2">
      <c r="A27" s="8" t="s">
        <v>18</v>
      </c>
      <c r="B27" s="9">
        <v>501</v>
      </c>
      <c r="C27" s="22">
        <v>141499.4</v>
      </c>
      <c r="D27" s="22">
        <v>110173.9</v>
      </c>
      <c r="E27" s="26">
        <v>13405</v>
      </c>
      <c r="F27" s="26">
        <v>11733</v>
      </c>
      <c r="G27" s="13">
        <f t="shared" si="0"/>
        <v>8.2919079515531513E-2</v>
      </c>
      <c r="H27" s="13">
        <f t="shared" si="1"/>
        <v>0.10649527701206911</v>
      </c>
      <c r="I27" s="13">
        <f t="shared" si="2"/>
        <v>0.87527042148452072</v>
      </c>
    </row>
    <row r="28" spans="1:9" x14ac:dyDescent="0.2">
      <c r="A28" s="8" t="s">
        <v>19</v>
      </c>
      <c r="B28" s="9">
        <v>502</v>
      </c>
      <c r="C28" s="22">
        <v>106661.8</v>
      </c>
      <c r="D28" s="22">
        <v>140528.6</v>
      </c>
      <c r="E28" s="26">
        <v>42712.2</v>
      </c>
      <c r="F28" s="26">
        <v>42712.2</v>
      </c>
      <c r="G28" s="13">
        <f t="shared" si="0"/>
        <v>0.40044514530975472</v>
      </c>
      <c r="H28" s="13">
        <f t="shared" si="1"/>
        <v>0.30393955394133293</v>
      </c>
      <c r="I28" s="13">
        <f t="shared" si="2"/>
        <v>1</v>
      </c>
    </row>
    <row r="29" spans="1:9" x14ac:dyDescent="0.2">
      <c r="A29" s="8" t="s">
        <v>20</v>
      </c>
      <c r="B29" s="9">
        <v>503</v>
      </c>
      <c r="C29" s="22">
        <v>599152.4</v>
      </c>
      <c r="D29" s="22">
        <v>613540.4</v>
      </c>
      <c r="E29" s="26">
        <v>122071.5</v>
      </c>
      <c r="F29" s="26">
        <v>122071.5</v>
      </c>
      <c r="G29" s="13">
        <f t="shared" si="0"/>
        <v>0.20374031715470053</v>
      </c>
      <c r="H29" s="13">
        <f t="shared" si="1"/>
        <v>0.19896244811262631</v>
      </c>
      <c r="I29" s="13">
        <f t="shared" si="2"/>
        <v>1</v>
      </c>
    </row>
    <row r="30" spans="1:9" ht="25.5" x14ac:dyDescent="0.2">
      <c r="A30" s="8" t="s">
        <v>21</v>
      </c>
      <c r="B30" s="9">
        <v>505</v>
      </c>
      <c r="C30" s="22">
        <v>88636.6</v>
      </c>
      <c r="D30" s="22">
        <v>110680.2</v>
      </c>
      <c r="E30" s="26">
        <v>52171</v>
      </c>
      <c r="F30" s="26">
        <v>52171</v>
      </c>
      <c r="G30" s="13">
        <f t="shared" si="0"/>
        <v>0.58859432785102317</v>
      </c>
      <c r="H30" s="13">
        <f t="shared" si="1"/>
        <v>0.47136705571547577</v>
      </c>
      <c r="I30" s="13">
        <f t="shared" si="2"/>
        <v>1</v>
      </c>
    </row>
    <row r="31" spans="1:9" s="3" customFormat="1" x14ac:dyDescent="0.2">
      <c r="A31" s="1" t="s">
        <v>44</v>
      </c>
      <c r="B31" s="7">
        <v>600</v>
      </c>
      <c r="C31" s="23">
        <f>SUM(C32)</f>
        <v>204.4</v>
      </c>
      <c r="D31" s="23">
        <f>SUM(D32)</f>
        <v>204.4</v>
      </c>
      <c r="E31" s="23">
        <f t="shared" ref="E31:F31" si="13">SUM(E32)</f>
        <v>0</v>
      </c>
      <c r="F31" s="23">
        <f t="shared" si="13"/>
        <v>0</v>
      </c>
      <c r="G31" s="12">
        <f t="shared" ref="G31:G32" si="14">F31/C31</f>
        <v>0</v>
      </c>
      <c r="H31" s="12">
        <f t="shared" ref="H31:H32" si="15">F31/D31</f>
        <v>0</v>
      </c>
      <c r="I31" s="12">
        <v>0</v>
      </c>
    </row>
    <row r="32" spans="1:9" ht="25.5" x14ac:dyDescent="0.2">
      <c r="A32" s="8" t="s">
        <v>22</v>
      </c>
      <c r="B32" s="9">
        <v>605</v>
      </c>
      <c r="C32" s="22">
        <v>204.4</v>
      </c>
      <c r="D32" s="22">
        <v>204.4</v>
      </c>
      <c r="E32" s="26">
        <v>0</v>
      </c>
      <c r="F32" s="26">
        <v>0</v>
      </c>
      <c r="G32" s="13">
        <f t="shared" si="14"/>
        <v>0</v>
      </c>
      <c r="H32" s="13">
        <f t="shared" si="15"/>
        <v>0</v>
      </c>
      <c r="I32" s="13">
        <v>0</v>
      </c>
    </row>
    <row r="33" spans="1:9" s="3" customFormat="1" x14ac:dyDescent="0.2">
      <c r="A33" s="10" t="s">
        <v>46</v>
      </c>
      <c r="B33" s="7">
        <v>700</v>
      </c>
      <c r="C33" s="23">
        <f>SUM(C34:C38)</f>
        <v>8530805.4000000004</v>
      </c>
      <c r="D33" s="23">
        <f>SUM(D34:D38)</f>
        <v>8583576.6999999993</v>
      </c>
      <c r="E33" s="28">
        <f t="shared" ref="E33:F33" si="16">SUM(E34:E38)</f>
        <v>1207178.7999999998</v>
      </c>
      <c r="F33" s="28">
        <f t="shared" si="16"/>
        <v>1207146.8999999999</v>
      </c>
      <c r="G33" s="12">
        <f t="shared" si="0"/>
        <v>0.1415044469306497</v>
      </c>
      <c r="H33" s="12">
        <f t="shared" si="1"/>
        <v>0.14063448632083639</v>
      </c>
      <c r="I33" s="12">
        <f t="shared" si="2"/>
        <v>0.99997357475131277</v>
      </c>
    </row>
    <row r="34" spans="1:9" x14ac:dyDescent="0.2">
      <c r="A34" s="8" t="s">
        <v>23</v>
      </c>
      <c r="B34" s="9">
        <v>701</v>
      </c>
      <c r="C34" s="22">
        <v>2312857.2999999998</v>
      </c>
      <c r="D34" s="22">
        <v>2326734.1</v>
      </c>
      <c r="E34" s="26">
        <v>436565.5</v>
      </c>
      <c r="F34" s="26">
        <v>436565.5</v>
      </c>
      <c r="G34" s="13">
        <f t="shared" si="0"/>
        <v>0.18875591676148806</v>
      </c>
      <c r="H34" s="13">
        <f t="shared" si="1"/>
        <v>0.18763016367018473</v>
      </c>
      <c r="I34" s="13">
        <f t="shared" si="2"/>
        <v>1</v>
      </c>
    </row>
    <row r="35" spans="1:9" x14ac:dyDescent="0.2">
      <c r="A35" s="8" t="s">
        <v>24</v>
      </c>
      <c r="B35" s="9">
        <v>702</v>
      </c>
      <c r="C35" s="22">
        <v>5418410.7000000002</v>
      </c>
      <c r="D35" s="22">
        <v>5468237.0999999996</v>
      </c>
      <c r="E35" s="26">
        <v>628920.9</v>
      </c>
      <c r="F35" s="26">
        <v>628920.9</v>
      </c>
      <c r="G35" s="13">
        <f t="shared" si="0"/>
        <v>0.11607110180850633</v>
      </c>
      <c r="H35" s="13">
        <f t="shared" si="1"/>
        <v>0.11501346567433955</v>
      </c>
      <c r="I35" s="13">
        <f t="shared" si="2"/>
        <v>1</v>
      </c>
    </row>
    <row r="36" spans="1:9" x14ac:dyDescent="0.2">
      <c r="A36" s="8" t="s">
        <v>25</v>
      </c>
      <c r="B36" s="9">
        <v>703</v>
      </c>
      <c r="C36" s="22">
        <v>465888.2</v>
      </c>
      <c r="D36" s="22">
        <v>465888.2</v>
      </c>
      <c r="E36" s="26">
        <v>81624.5</v>
      </c>
      <c r="F36" s="26">
        <v>81624.5</v>
      </c>
      <c r="G36" s="13">
        <f t="shared" si="0"/>
        <v>0.1752019046629642</v>
      </c>
      <c r="H36" s="13">
        <f t="shared" si="1"/>
        <v>0.1752019046629642</v>
      </c>
      <c r="I36" s="13">
        <f t="shared" si="2"/>
        <v>1</v>
      </c>
    </row>
    <row r="37" spans="1:9" x14ac:dyDescent="0.2">
      <c r="A37" s="8" t="s">
        <v>26</v>
      </c>
      <c r="B37" s="9">
        <v>707</v>
      </c>
      <c r="C37" s="22">
        <v>84286.399999999994</v>
      </c>
      <c r="D37" s="22">
        <v>84436.4</v>
      </c>
      <c r="E37" s="26">
        <v>10790.7</v>
      </c>
      <c r="F37" s="26">
        <v>10790.7</v>
      </c>
      <c r="G37" s="13">
        <f t="shared" si="0"/>
        <v>0.12802421268437139</v>
      </c>
      <c r="H37" s="13">
        <f t="shared" si="1"/>
        <v>0.12779677958795024</v>
      </c>
      <c r="I37" s="13">
        <f t="shared" si="2"/>
        <v>1</v>
      </c>
    </row>
    <row r="38" spans="1:9" x14ac:dyDescent="0.2">
      <c r="A38" s="8" t="s">
        <v>27</v>
      </c>
      <c r="B38" s="9">
        <v>709</v>
      </c>
      <c r="C38" s="22">
        <v>249362.8</v>
      </c>
      <c r="D38" s="22">
        <v>238280.9</v>
      </c>
      <c r="E38" s="26">
        <v>49277.2</v>
      </c>
      <c r="F38" s="26">
        <v>49245.3</v>
      </c>
      <c r="G38" s="13">
        <f t="shared" si="0"/>
        <v>0.19748454861751635</v>
      </c>
      <c r="H38" s="13">
        <f t="shared" si="1"/>
        <v>0.20666910356642099</v>
      </c>
      <c r="I38" s="13">
        <f t="shared" si="2"/>
        <v>0.99935264178971217</v>
      </c>
    </row>
    <row r="39" spans="1:9" s="3" customFormat="1" x14ac:dyDescent="0.2">
      <c r="A39" s="14" t="s">
        <v>45</v>
      </c>
      <c r="B39" s="7">
        <v>800</v>
      </c>
      <c r="C39" s="23">
        <f>SUM(C40:C41)</f>
        <v>280500.89999999997</v>
      </c>
      <c r="D39" s="23">
        <f>SUM(D40:D41)</f>
        <v>281520.89999999997</v>
      </c>
      <c r="E39" s="23">
        <f t="shared" ref="E39:F39" si="17">SUM(E40:E41)</f>
        <v>73786.100000000006</v>
      </c>
      <c r="F39" s="23">
        <f t="shared" si="17"/>
        <v>73786.100000000006</v>
      </c>
      <c r="G39" s="12">
        <f t="shared" si="0"/>
        <v>0.26305120589630915</v>
      </c>
      <c r="H39" s="12">
        <f t="shared" si="1"/>
        <v>0.26209812486390893</v>
      </c>
      <c r="I39" s="12">
        <f t="shared" si="2"/>
        <v>1</v>
      </c>
    </row>
    <row r="40" spans="1:9" x14ac:dyDescent="0.2">
      <c r="A40" s="8" t="s">
        <v>28</v>
      </c>
      <c r="B40" s="9">
        <v>801</v>
      </c>
      <c r="C40" s="22">
        <v>280393.3</v>
      </c>
      <c r="D40" s="22">
        <v>281413.3</v>
      </c>
      <c r="E40" s="26">
        <v>73786.100000000006</v>
      </c>
      <c r="F40" s="26">
        <v>73786.100000000006</v>
      </c>
      <c r="G40" s="13">
        <f t="shared" si="0"/>
        <v>0.26315215092514693</v>
      </c>
      <c r="H40" s="13">
        <f t="shared" si="1"/>
        <v>0.26219833959517908</v>
      </c>
      <c r="I40" s="13">
        <f t="shared" si="2"/>
        <v>1</v>
      </c>
    </row>
    <row r="41" spans="1:9" ht="22.5" customHeight="1" x14ac:dyDescent="0.2">
      <c r="A41" s="8" t="s">
        <v>29</v>
      </c>
      <c r="B41" s="9">
        <v>804</v>
      </c>
      <c r="C41" s="22">
        <v>107.6</v>
      </c>
      <c r="D41" s="22">
        <v>107.6</v>
      </c>
      <c r="E41" s="26">
        <v>0</v>
      </c>
      <c r="F41" s="26">
        <v>0</v>
      </c>
      <c r="G41" s="13">
        <f t="shared" si="0"/>
        <v>0</v>
      </c>
      <c r="H41" s="13">
        <f t="shared" si="1"/>
        <v>0</v>
      </c>
      <c r="I41" s="13">
        <v>0</v>
      </c>
    </row>
    <row r="42" spans="1:9" s="3" customFormat="1" x14ac:dyDescent="0.2">
      <c r="A42" s="15" t="s">
        <v>47</v>
      </c>
      <c r="B42" s="7">
        <v>900</v>
      </c>
      <c r="C42" s="23">
        <f>SUM(C43)</f>
        <v>4664.3</v>
      </c>
      <c r="D42" s="23">
        <f>SUM(D43)</f>
        <v>4664.3</v>
      </c>
      <c r="E42" s="23">
        <f t="shared" ref="E42:F42" si="18">SUM(E43)</f>
        <v>0</v>
      </c>
      <c r="F42" s="23">
        <f t="shared" si="18"/>
        <v>0</v>
      </c>
      <c r="G42" s="12">
        <f t="shared" ref="G42:G43" si="19">F42/C42</f>
        <v>0</v>
      </c>
      <c r="H42" s="12">
        <f t="shared" ref="H42:H43" si="20">F42/D42</f>
        <v>0</v>
      </c>
      <c r="I42" s="12">
        <v>0</v>
      </c>
    </row>
    <row r="43" spans="1:9" x14ac:dyDescent="0.2">
      <c r="A43" s="8" t="s">
        <v>30</v>
      </c>
      <c r="B43" s="9">
        <v>909</v>
      </c>
      <c r="C43" s="22">
        <v>4664.3</v>
      </c>
      <c r="D43" s="22">
        <v>4664.3</v>
      </c>
      <c r="E43" s="26">
        <v>0</v>
      </c>
      <c r="F43" s="26">
        <v>0</v>
      </c>
      <c r="G43" s="13">
        <f t="shared" si="19"/>
        <v>0</v>
      </c>
      <c r="H43" s="13">
        <f t="shared" si="20"/>
        <v>0</v>
      </c>
      <c r="I43" s="13">
        <v>0</v>
      </c>
    </row>
    <row r="44" spans="1:9" s="3" customFormat="1" x14ac:dyDescent="0.2">
      <c r="A44" s="16" t="s">
        <v>48</v>
      </c>
      <c r="B44" s="7">
        <v>1000</v>
      </c>
      <c r="C44" s="23">
        <f>SUM(C45:C49)</f>
        <v>323223</v>
      </c>
      <c r="D44" s="23">
        <f>SUM(D45:D49)</f>
        <v>355308.79999999999</v>
      </c>
      <c r="E44" s="28">
        <f t="shared" ref="E44:F44" si="21">SUM(E45:E49)</f>
        <v>64229.3</v>
      </c>
      <c r="F44" s="23">
        <f t="shared" si="21"/>
        <v>64157.4</v>
      </c>
      <c r="G44" s="12">
        <f t="shared" si="0"/>
        <v>0.1984926815232827</v>
      </c>
      <c r="H44" s="12">
        <f t="shared" si="1"/>
        <v>0.18056800169317508</v>
      </c>
      <c r="I44" s="12">
        <f t="shared" si="2"/>
        <v>0.99888057319634493</v>
      </c>
    </row>
    <row r="45" spans="1:9" x14ac:dyDescent="0.2">
      <c r="A45" s="8" t="s">
        <v>31</v>
      </c>
      <c r="B45" s="9">
        <v>1001</v>
      </c>
      <c r="C45" s="22">
        <v>8258</v>
      </c>
      <c r="D45" s="22">
        <v>26257.9</v>
      </c>
      <c r="E45" s="26">
        <v>6574.4</v>
      </c>
      <c r="F45" s="26">
        <v>6574.4</v>
      </c>
      <c r="G45" s="13">
        <f t="shared" si="0"/>
        <v>0.79612496972632596</v>
      </c>
      <c r="H45" s="13">
        <f t="shared" si="1"/>
        <v>0.25037798148366774</v>
      </c>
      <c r="I45" s="13">
        <f t="shared" si="2"/>
        <v>1</v>
      </c>
    </row>
    <row r="46" spans="1:9" hidden="1" x14ac:dyDescent="0.2">
      <c r="A46" s="8" t="s">
        <v>32</v>
      </c>
      <c r="B46" s="9">
        <v>1002</v>
      </c>
      <c r="C46" s="22"/>
      <c r="D46" s="22"/>
      <c r="E46" s="26"/>
      <c r="F46" s="26"/>
      <c r="G46" s="13" t="e">
        <f t="shared" si="0"/>
        <v>#DIV/0!</v>
      </c>
      <c r="H46" s="13" t="e">
        <f t="shared" si="1"/>
        <v>#DIV/0!</v>
      </c>
      <c r="I46" s="13" t="e">
        <f t="shared" si="2"/>
        <v>#DIV/0!</v>
      </c>
    </row>
    <row r="47" spans="1:9" x14ac:dyDescent="0.2">
      <c r="A47" s="8" t="s">
        <v>33</v>
      </c>
      <c r="B47" s="9">
        <v>1003</v>
      </c>
      <c r="C47" s="22">
        <v>20450.900000000001</v>
      </c>
      <c r="D47" s="22">
        <v>51776.4</v>
      </c>
      <c r="E47" s="26">
        <v>0</v>
      </c>
      <c r="F47" s="26">
        <v>0</v>
      </c>
      <c r="G47" s="13">
        <f t="shared" si="0"/>
        <v>0</v>
      </c>
      <c r="H47" s="13">
        <f t="shared" si="1"/>
        <v>0</v>
      </c>
      <c r="I47" s="13">
        <v>0</v>
      </c>
    </row>
    <row r="48" spans="1:9" x14ac:dyDescent="0.2">
      <c r="A48" s="8" t="s">
        <v>34</v>
      </c>
      <c r="B48" s="9">
        <v>1004</v>
      </c>
      <c r="C48" s="22">
        <v>102049.5</v>
      </c>
      <c r="D48" s="22">
        <v>101921.2</v>
      </c>
      <c r="E48" s="26">
        <v>21641.5</v>
      </c>
      <c r="F48" s="26">
        <v>21569.599999999999</v>
      </c>
      <c r="G48" s="13">
        <f t="shared" si="0"/>
        <v>0.21136409291569286</v>
      </c>
      <c r="H48" s="13">
        <f t="shared" si="1"/>
        <v>0.21163016134032958</v>
      </c>
      <c r="I48" s="13">
        <f t="shared" si="2"/>
        <v>0.99667767945844787</v>
      </c>
    </row>
    <row r="49" spans="1:9" x14ac:dyDescent="0.2">
      <c r="A49" s="8" t="s">
        <v>35</v>
      </c>
      <c r="B49" s="9">
        <v>1006</v>
      </c>
      <c r="C49" s="22">
        <v>192464.6</v>
      </c>
      <c r="D49" s="22">
        <v>175353.3</v>
      </c>
      <c r="E49" s="26">
        <v>36013.4</v>
      </c>
      <c r="F49" s="26">
        <v>36013.4</v>
      </c>
      <c r="G49" s="13">
        <f t="shared" si="0"/>
        <v>0.18711700749124774</v>
      </c>
      <c r="H49" s="13">
        <f t="shared" si="1"/>
        <v>0.20537623187017298</v>
      </c>
      <c r="I49" s="13">
        <f t="shared" si="2"/>
        <v>1</v>
      </c>
    </row>
    <row r="50" spans="1:9" s="3" customFormat="1" x14ac:dyDescent="0.2">
      <c r="A50" s="10" t="s">
        <v>49</v>
      </c>
      <c r="B50" s="7">
        <v>1100</v>
      </c>
      <c r="C50" s="23">
        <f>SUM(C51:C54)</f>
        <v>397125.60000000003</v>
      </c>
      <c r="D50" s="23">
        <f>SUM(D51:D54)</f>
        <v>384314.89999999997</v>
      </c>
      <c r="E50" s="23">
        <f t="shared" ref="E50:F50" si="22">SUM(E51:E54)</f>
        <v>81630.799999999988</v>
      </c>
      <c r="F50" s="23">
        <f t="shared" si="22"/>
        <v>81630.799999999988</v>
      </c>
      <c r="G50" s="12">
        <f t="shared" si="0"/>
        <v>0.20555411184773781</v>
      </c>
      <c r="H50" s="12">
        <f t="shared" si="1"/>
        <v>0.21240602433056849</v>
      </c>
      <c r="I50" s="12">
        <f t="shared" si="2"/>
        <v>1</v>
      </c>
    </row>
    <row r="51" spans="1:9" x14ac:dyDescent="0.2">
      <c r="A51" s="8" t="s">
        <v>36</v>
      </c>
      <c r="B51" s="9">
        <v>1101</v>
      </c>
      <c r="C51" s="22">
        <v>246684.5</v>
      </c>
      <c r="D51" s="22">
        <v>233873.7</v>
      </c>
      <c r="E51" s="26">
        <v>48364.1</v>
      </c>
      <c r="F51" s="26">
        <v>48364.1</v>
      </c>
      <c r="G51" s="13">
        <f t="shared" si="0"/>
        <v>0.19605650132051264</v>
      </c>
      <c r="H51" s="13">
        <f t="shared" si="1"/>
        <v>0.20679580474418455</v>
      </c>
      <c r="I51" s="13">
        <f t="shared" si="2"/>
        <v>1</v>
      </c>
    </row>
    <row r="52" spans="1:9" ht="12.75" hidden="1" customHeight="1" x14ac:dyDescent="0.2">
      <c r="A52" s="8" t="s">
        <v>58</v>
      </c>
      <c r="B52" s="9">
        <v>1102</v>
      </c>
      <c r="C52" s="22">
        <v>0</v>
      </c>
      <c r="D52" s="22">
        <v>0</v>
      </c>
      <c r="E52" s="26"/>
      <c r="F52" s="26"/>
      <c r="G52" s="13" t="e">
        <f t="shared" si="0"/>
        <v>#DIV/0!</v>
      </c>
      <c r="H52" s="13" t="e">
        <f t="shared" si="1"/>
        <v>#DIV/0!</v>
      </c>
      <c r="I52" s="13" t="e">
        <f t="shared" si="2"/>
        <v>#DIV/0!</v>
      </c>
    </row>
    <row r="53" spans="1:9" x14ac:dyDescent="0.2">
      <c r="A53" s="8" t="s">
        <v>57</v>
      </c>
      <c r="B53" s="9">
        <v>1103</v>
      </c>
      <c r="C53" s="22">
        <v>123538.9</v>
      </c>
      <c r="D53" s="22">
        <v>123538.9</v>
      </c>
      <c r="E53" s="26">
        <v>28535.8</v>
      </c>
      <c r="F53" s="26">
        <v>28535.8</v>
      </c>
      <c r="G53" s="13">
        <f t="shared" si="0"/>
        <v>0.23098635328629283</v>
      </c>
      <c r="H53" s="13">
        <f t="shared" si="1"/>
        <v>0.23098635328629283</v>
      </c>
      <c r="I53" s="13">
        <v>0</v>
      </c>
    </row>
    <row r="54" spans="1:9" ht="25.5" x14ac:dyDescent="0.2">
      <c r="A54" s="8" t="s">
        <v>37</v>
      </c>
      <c r="B54" s="9">
        <v>1105</v>
      </c>
      <c r="C54" s="22">
        <v>26902.2</v>
      </c>
      <c r="D54" s="22">
        <v>26902.3</v>
      </c>
      <c r="E54" s="26">
        <v>4730.8999999999996</v>
      </c>
      <c r="F54" s="26">
        <v>4730.8999999999996</v>
      </c>
      <c r="G54" s="13">
        <f t="shared" si="0"/>
        <v>0.17585550624112525</v>
      </c>
      <c r="H54" s="13">
        <f t="shared" si="1"/>
        <v>0.17585485255907488</v>
      </c>
      <c r="I54" s="13">
        <f t="shared" si="2"/>
        <v>1</v>
      </c>
    </row>
    <row r="55" spans="1:9" s="3" customFormat="1" x14ac:dyDescent="0.2">
      <c r="A55" s="10" t="s">
        <v>50</v>
      </c>
      <c r="B55" s="7">
        <v>1200</v>
      </c>
      <c r="C55" s="23">
        <f>SUM(C56:C57)</f>
        <v>97832</v>
      </c>
      <c r="D55" s="23">
        <f>SUM(D56:D57)</f>
        <v>135258.5</v>
      </c>
      <c r="E55" s="23">
        <f t="shared" ref="E55:F55" si="23">SUM(E56:E57)</f>
        <v>25010.400000000001</v>
      </c>
      <c r="F55" s="23">
        <f t="shared" si="23"/>
        <v>25010.400000000001</v>
      </c>
      <c r="G55" s="12">
        <f t="shared" si="0"/>
        <v>0.25564641426118245</v>
      </c>
      <c r="H55" s="12">
        <f t="shared" si="1"/>
        <v>0.18490815734316143</v>
      </c>
      <c r="I55" s="12">
        <f>F55/E55</f>
        <v>1</v>
      </c>
    </row>
    <row r="56" spans="1:9" x14ac:dyDescent="0.2">
      <c r="A56" s="8" t="s">
        <v>38</v>
      </c>
      <c r="B56" s="9">
        <v>1202</v>
      </c>
      <c r="C56" s="22">
        <v>90542.2</v>
      </c>
      <c r="D56" s="22">
        <v>127968.7</v>
      </c>
      <c r="E56" s="26">
        <v>21043.5</v>
      </c>
      <c r="F56" s="26">
        <v>21043.5</v>
      </c>
      <c r="G56" s="13">
        <f t="shared" si="0"/>
        <v>0.2324164864560393</v>
      </c>
      <c r="H56" s="13">
        <f t="shared" si="1"/>
        <v>0.16444255509355021</v>
      </c>
      <c r="I56" s="13">
        <f t="shared" si="2"/>
        <v>1</v>
      </c>
    </row>
    <row r="57" spans="1:9" ht="25.5" x14ac:dyDescent="0.2">
      <c r="A57" s="8" t="s">
        <v>39</v>
      </c>
      <c r="B57" s="9">
        <v>1204</v>
      </c>
      <c r="C57" s="22">
        <v>7289.8</v>
      </c>
      <c r="D57" s="22">
        <v>7289.8</v>
      </c>
      <c r="E57" s="26">
        <v>3966.9</v>
      </c>
      <c r="F57" s="26">
        <v>3966.9</v>
      </c>
      <c r="G57" s="13">
        <f t="shared" si="0"/>
        <v>0.54417130785481083</v>
      </c>
      <c r="H57" s="13">
        <f t="shared" si="1"/>
        <v>0.54417130785481083</v>
      </c>
      <c r="I57" s="13">
        <f t="shared" si="2"/>
        <v>1</v>
      </c>
    </row>
    <row r="58" spans="1:9" s="3" customFormat="1" ht="25.5" x14ac:dyDescent="0.2">
      <c r="A58" s="10" t="s">
        <v>51</v>
      </c>
      <c r="B58" s="7">
        <v>1300</v>
      </c>
      <c r="C58" s="23">
        <f>SUM(C59)</f>
        <v>5000</v>
      </c>
      <c r="D58" s="23">
        <f>SUM(D59)</f>
        <v>5000</v>
      </c>
      <c r="E58" s="23">
        <f t="shared" ref="E58" si="24">SUM(E59)</f>
        <v>63.5</v>
      </c>
      <c r="F58" s="23">
        <f>SUM(F59)</f>
        <v>56.8</v>
      </c>
      <c r="G58" s="12">
        <f t="shared" si="0"/>
        <v>1.1359999999999999E-2</v>
      </c>
      <c r="H58" s="12">
        <f t="shared" si="1"/>
        <v>1.1359999999999999E-2</v>
      </c>
      <c r="I58" s="12">
        <f t="shared" si="2"/>
        <v>0.89448818897637794</v>
      </c>
    </row>
    <row r="59" spans="1:9" ht="25.5" x14ac:dyDescent="0.2">
      <c r="A59" s="8" t="s">
        <v>61</v>
      </c>
      <c r="B59" s="9">
        <v>1301</v>
      </c>
      <c r="C59" s="22">
        <v>5000</v>
      </c>
      <c r="D59" s="22">
        <v>5000</v>
      </c>
      <c r="E59" s="27">
        <v>63.5</v>
      </c>
      <c r="F59" s="27">
        <v>56.8</v>
      </c>
      <c r="G59" s="13">
        <f t="shared" si="0"/>
        <v>1.1359999999999999E-2</v>
      </c>
      <c r="H59" s="13">
        <f t="shared" si="1"/>
        <v>1.1359999999999999E-2</v>
      </c>
      <c r="I59" s="13">
        <f t="shared" si="2"/>
        <v>0.89448818897637794</v>
      </c>
    </row>
    <row r="60" spans="1:9" s="3" customFormat="1" x14ac:dyDescent="0.2">
      <c r="A60" s="17" t="s">
        <v>52</v>
      </c>
      <c r="B60" s="11"/>
      <c r="C60" s="23">
        <f>C5+C14+C19+C26+C31+C33+C39+C42+C44+C50+C55+C58</f>
        <v>13874833</v>
      </c>
      <c r="D60" s="23">
        <f>D5+D14+D19+D26+D31+D33+D39+D42+D44+D50+D55+D58</f>
        <v>13991822.700000003</v>
      </c>
      <c r="E60" s="28">
        <f t="shared" ref="E60:F60" si="25">E5+E14+E19+E26+E31+E33+E39+E42+E44+E50+E55+E58</f>
        <v>2587912.3999999994</v>
      </c>
      <c r="F60" s="23">
        <f t="shared" si="25"/>
        <v>2585761.6999999997</v>
      </c>
      <c r="G60" s="12">
        <f>F60/C60</f>
        <v>0.18636344668076363</v>
      </c>
      <c r="H60" s="12">
        <f>F60/D60</f>
        <v>0.18480520768748729</v>
      </c>
      <c r="I60" s="12">
        <f>F60/E60</f>
        <v>0.99916894404926548</v>
      </c>
    </row>
    <row r="61" spans="1:9" x14ac:dyDescent="0.2">
      <c r="A61" s="4"/>
      <c r="B61" s="4"/>
      <c r="C61" s="18"/>
      <c r="D61" s="30"/>
      <c r="E61" s="30"/>
      <c r="F61" s="30"/>
      <c r="G61" s="4"/>
      <c r="H61" s="4"/>
      <c r="I61" s="4"/>
    </row>
  </sheetData>
  <mergeCells count="1">
    <mergeCell ref="A2:I2"/>
  </mergeCells>
  <pageMargins left="0.55118110236220474" right="0.39370078740157483" top="0.39370078740157483" bottom="0.39370078740157483" header="0.51181102362204722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01.04.2024</vt:lpstr>
      <vt:lpstr>'01.04.2024'!Заголовки_для_печати</vt:lpstr>
      <vt:lpstr>'01.04.2024'!Область_печати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Павловская Татьяна Александровна</cp:lastModifiedBy>
  <cp:lastPrinted>2024-04-08T06:32:59Z</cp:lastPrinted>
  <dcterms:created xsi:type="dcterms:W3CDTF">2018-10-15T10:08:07Z</dcterms:created>
  <dcterms:modified xsi:type="dcterms:W3CDTF">2024-05-17T11:19:27Z</dcterms:modified>
</cp:coreProperties>
</file>