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9 месяцев 2023 года\на сайт\"/>
    </mc:Choice>
  </mc:AlternateContent>
  <bookViews>
    <workbookView xWindow="0" yWindow="0" windowWidth="21570" windowHeight="10215"/>
  </bookViews>
  <sheets>
    <sheet name="01.10.2023" sheetId="2" r:id="rId1"/>
  </sheets>
  <definedNames>
    <definedName name="_xlnm.Print_Titles" localSheetId="0">'01.10.2023'!$4:$4</definedName>
    <definedName name="_xlnm.Print_Area" localSheetId="0">'01.10.2023'!$A$1:$I$61</definedName>
  </definedNames>
  <calcPr calcId="152511"/>
</workbook>
</file>

<file path=xl/calcChain.xml><?xml version="1.0" encoding="utf-8"?>
<calcChain xmlns="http://schemas.openxmlformats.org/spreadsheetml/2006/main">
  <c r="E39" i="2" l="1"/>
  <c r="E42" i="2"/>
  <c r="E44" i="2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s="1"/>
  <c r="D58" i="2" l="1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F26" i="2"/>
  <c r="E5" i="2" l="1"/>
  <c r="E33" i="2" l="1"/>
  <c r="F33" i="2"/>
  <c r="E31" i="2" l="1"/>
  <c r="F31" i="2"/>
  <c r="I17" i="2"/>
  <c r="G11" i="2"/>
  <c r="H11" i="2"/>
  <c r="I11" i="2"/>
  <c r="H17" i="2"/>
  <c r="G17" i="2"/>
  <c r="F5" i="2" l="1"/>
  <c r="G52" i="2"/>
  <c r="H52" i="2"/>
  <c r="I52" i="2"/>
  <c r="G53" i="2"/>
  <c r="H53" i="2"/>
  <c r="E58" i="2" l="1"/>
  <c r="E55" i="2"/>
  <c r="E50" i="2"/>
  <c r="E19" i="2"/>
  <c r="E14" i="2"/>
  <c r="G43" i="2"/>
  <c r="H43" i="2"/>
  <c r="G32" i="2"/>
  <c r="H32" i="2"/>
  <c r="G20" i="2"/>
  <c r="H20" i="2"/>
  <c r="I20" i="2"/>
  <c r="G12" i="2"/>
  <c r="H12" i="2"/>
  <c r="G9" i="2"/>
  <c r="H9" i="2"/>
  <c r="H6" i="2"/>
  <c r="I6" i="2"/>
  <c r="H7" i="2"/>
  <c r="I7" i="2"/>
  <c r="H8" i="2"/>
  <c r="I8" i="2"/>
  <c r="H10" i="2"/>
  <c r="I10" i="2"/>
  <c r="H13" i="2"/>
  <c r="I13" i="2"/>
  <c r="H15" i="2"/>
  <c r="I15" i="2"/>
  <c r="H16" i="2"/>
  <c r="I16" i="2"/>
  <c r="H18" i="2"/>
  <c r="I18" i="2"/>
  <c r="H21" i="2"/>
  <c r="I21" i="2"/>
  <c r="H22" i="2"/>
  <c r="I22" i="2"/>
  <c r="H23" i="2"/>
  <c r="I23" i="2"/>
  <c r="H24" i="2"/>
  <c r="I24" i="2"/>
  <c r="H25" i="2"/>
  <c r="I25" i="2"/>
  <c r="H27" i="2"/>
  <c r="I27" i="2"/>
  <c r="H28" i="2"/>
  <c r="I28" i="2"/>
  <c r="H29" i="2"/>
  <c r="I29" i="2"/>
  <c r="H30" i="2"/>
  <c r="I30" i="2"/>
  <c r="H34" i="2"/>
  <c r="I34" i="2"/>
  <c r="H35" i="2"/>
  <c r="I35" i="2"/>
  <c r="H36" i="2"/>
  <c r="I36" i="2"/>
  <c r="H37" i="2"/>
  <c r="I37" i="2"/>
  <c r="H38" i="2"/>
  <c r="I38" i="2"/>
  <c r="H40" i="2"/>
  <c r="I40" i="2"/>
  <c r="H41" i="2"/>
  <c r="I41" i="2"/>
  <c r="H45" i="2"/>
  <c r="I45" i="2"/>
  <c r="H46" i="2"/>
  <c r="I46" i="2"/>
  <c r="H47" i="2"/>
  <c r="I47" i="2"/>
  <c r="H48" i="2"/>
  <c r="I48" i="2"/>
  <c r="H49" i="2"/>
  <c r="I49" i="2"/>
  <c r="H51" i="2"/>
  <c r="I51" i="2"/>
  <c r="H54" i="2"/>
  <c r="I54" i="2"/>
  <c r="H56" i="2"/>
  <c r="I56" i="2"/>
  <c r="H57" i="2"/>
  <c r="I57" i="2"/>
  <c r="H59" i="2"/>
  <c r="I59" i="2"/>
  <c r="G6" i="2" l="1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58" i="2"/>
  <c r="F55" i="2"/>
  <c r="F50" i="2"/>
  <c r="F44" i="2"/>
  <c r="F42" i="2"/>
  <c r="F39" i="2"/>
  <c r="F19" i="2"/>
  <c r="F14" i="2"/>
  <c r="I55" i="2" l="1"/>
  <c r="E60" i="2"/>
  <c r="H55" i="2"/>
  <c r="H39" i="2"/>
  <c r="G31" i="2"/>
  <c r="H31" i="2"/>
  <c r="H42" i="2"/>
  <c r="G42" i="2"/>
  <c r="H58" i="2"/>
  <c r="H19" i="2"/>
  <c r="I50" i="2"/>
  <c r="I58" i="2"/>
  <c r="H50" i="2"/>
  <c r="H44" i="2"/>
  <c r="H14" i="2"/>
  <c r="I44" i="2"/>
  <c r="I39" i="2"/>
  <c r="I33" i="2"/>
  <c r="H33" i="2"/>
  <c r="I26" i="2"/>
  <c r="H26" i="2"/>
  <c r="I19" i="2"/>
  <c r="I14" i="2"/>
  <c r="H5" i="2"/>
  <c r="I5" i="2"/>
  <c r="G50" i="2"/>
  <c r="G33" i="2"/>
  <c r="G26" i="2"/>
  <c r="G14" i="2"/>
  <c r="G55" i="2"/>
  <c r="G44" i="2"/>
  <c r="G39" i="2"/>
  <c r="G5" i="2"/>
  <c r="G58" i="2"/>
  <c r="G19" i="2"/>
  <c r="F60" i="2"/>
  <c r="G60" i="2" l="1"/>
  <c r="H60" i="2"/>
  <c r="I60" i="2"/>
</calcChain>
</file>

<file path=xl/sharedStrings.xml><?xml version="1.0" encoding="utf-8"?>
<sst xmlns="http://schemas.openxmlformats.org/spreadsheetml/2006/main" count="67" uniqueCount="67">
  <si>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</si>
  <si>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</si>
  <si>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</si>
  <si>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</si>
  <si>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</si>
  <si>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</si>
  <si>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</si>
  <si>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</si>
  <si>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</si>
  <si>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</si>
  <si>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</si>
  <si>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</si>
  <si>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</si>
  <si>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</si>
  <si>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</si>
  <si>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</si>
  <si>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</si>
  <si>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</si>
  <si>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</si>
  <si>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</si>
  <si>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</si>
  <si>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</si>
  <si>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</si>
  <si>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</si>
  <si>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</si>
  <si>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</si>
  <si>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</si>
  <si>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</si>
  <si>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</si>
  <si>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</si>
  <si>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</si>
  <si>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</si>
  <si>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</si>
  <si>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</si>
  <si>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</si>
  <si>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</si>
  <si>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</si>
  <si>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</si>
  <si>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</si>
  <si>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</si>
  <si>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</si>
  <si>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</si>
  <si>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</si>
  <si>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</si>
  <si>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</si>
  <si>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</si>
  <si>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</si>
  <si>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</si>
  <si>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</si>
  <si>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</si>
  <si>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</si>
  <si>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</si>
  <si>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</si>
  <si>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</si>
  <si>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</si>
  <si>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</si>
  <si>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</si>
  <si>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</si>
  <si>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</si>
  <si>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</si>
  <si>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</si>
  <si>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</si>
  <si>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</si>
  <si>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</si>
  <si>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</si>
  <si>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</si>
  <si>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октября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</si>
</sst>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2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4" width="16" style="19" customWidth="1"/>
    <col min="5" max="5" width="16.42578125" style="19" customWidth="1"/>
    <col min="6" max="6" width="16" style="19" customWidth="1"/>
    <col min="7" max="7" width="14.85546875" style="2" customWidth="1"/>
    <col min="8" max="9" width="14" style="2" customWidth="1"/>
    <col min="10" max="163" width="9.140625" style="2" customWidth="1"/>
    <col min="164" max="16384" width="9.140625" style="2"/>
  </cols>
  <sheetData>
    <row r="2" spans="1:9" ht="30.75" customHeight="1" x14ac:dyDescent="0.2">
      <c r="A2" s="32" t="s">
        <v>66</v>
      </c>
      <c r="B2" s="32"/>
      <c r="C2" s="32"/>
      <c r="D2" s="32"/>
      <c r="E2" s="32"/>
      <c r="F2" s="32"/>
      <c r="G2" s="32"/>
      <c r="H2" s="32"/>
      <c r="I2" s="32"/>
    </row>
    <row r="3" spans="1:9" ht="15" x14ac:dyDescent="0.2">
      <c r="A3" s="24" t="s">
        <v>56</v>
      </c>
      <c r="B3" s="24"/>
      <c r="C3" s="25"/>
      <c r="D3" s="25"/>
      <c r="E3" s="25"/>
      <c r="F3" s="25"/>
      <c r="G3" s="24"/>
      <c r="H3" s="24"/>
      <c r="I3" s="24"/>
    </row>
    <row r="4" spans="1:9" ht="76.5" x14ac:dyDescent="0.2">
      <c r="A4" s="5" t="s">
        <v>0</v>
      </c>
      <c r="B4" s="5" t="s">
        <v>1</v>
      </c>
      <c r="C4" s="5" t="s">
        <v>54</v>
      </c>
      <c r="D4" s="21" t="s">
        <v>63</v>
      </c>
      <c r="E4" s="21" t="s">
        <v>55</v>
      </c>
      <c r="F4" s="21" t="s">
        <v>2</v>
      </c>
      <c r="G4" s="5" t="s">
        <v>53</v>
      </c>
      <c r="H4" s="5" t="s">
        <v>64</v>
      </c>
      <c r="I4" s="5" t="s">
        <v>65</v>
      </c>
    </row>
    <row r="5" spans="1:9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1023514.8999999999</v>
      </c>
      <c r="E5" s="20">
        <f>SUM(E6:E13)</f>
        <v>714685.7</v>
      </c>
      <c r="F5" s="20">
        <f>SUM(F6:F13)</f>
        <v>713447.7</v>
      </c>
      <c r="G5" s="12">
        <f>F5/C5</f>
        <v>0.60353896867720358</v>
      </c>
      <c r="H5" s="12">
        <f>F5/D5</f>
        <v>0.69705648642731044</v>
      </c>
      <c r="I5" s="12">
        <f>F5/E5</f>
        <v>0.99826777001414746</v>
      </c>
    </row>
    <row r="6" spans="1:9" s="19" customFormat="1" ht="38.25" x14ac:dyDescent="0.2">
      <c r="A6" s="8" t="s">
        <v>3</v>
      </c>
      <c r="B6" s="9">
        <v>102</v>
      </c>
      <c r="C6" s="22">
        <v>6280</v>
      </c>
      <c r="D6" s="22">
        <v>6297.6</v>
      </c>
      <c r="E6" s="22">
        <v>5693.7</v>
      </c>
      <c r="F6" s="22">
        <v>5693.7</v>
      </c>
      <c r="G6" s="13">
        <f t="shared" ref="G6:G59" si="0">F6/C6</f>
        <v>0.90664012738853506</v>
      </c>
      <c r="H6" s="13">
        <f t="shared" ref="H6:H59" si="1">F6/D6</f>
        <v>0.90410632621951215</v>
      </c>
      <c r="I6" s="13">
        <f t="shared" ref="I6:I59" si="2">F6/E6</f>
        <v>1</v>
      </c>
    </row>
    <row r="7" spans="1:9" s="19" customFormat="1" ht="51" x14ac:dyDescent="0.2">
      <c r="A7" s="8" t="s">
        <v>4</v>
      </c>
      <c r="B7" s="9">
        <v>103</v>
      </c>
      <c r="C7" s="22">
        <v>30681.9</v>
      </c>
      <c r="D7" s="22">
        <v>29305.200000000001</v>
      </c>
      <c r="E7" s="22">
        <v>22983.1</v>
      </c>
      <c r="F7" s="22">
        <v>22983.1</v>
      </c>
      <c r="G7" s="13">
        <f t="shared" si="0"/>
        <v>0.74907681727663533</v>
      </c>
      <c r="H7" s="13">
        <f t="shared" si="1"/>
        <v>0.78426695603510632</v>
      </c>
      <c r="I7" s="13">
        <f t="shared" si="2"/>
        <v>1</v>
      </c>
    </row>
    <row r="8" spans="1:9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296117.59999999998</v>
      </c>
      <c r="E8" s="26">
        <v>231915.7</v>
      </c>
      <c r="F8" s="26">
        <v>231915.7</v>
      </c>
      <c r="G8" s="13">
        <f t="shared" si="0"/>
        <v>0.79295036548810327</v>
      </c>
      <c r="H8" s="13">
        <f t="shared" si="1"/>
        <v>0.78318782807911458</v>
      </c>
      <c r="I8" s="13">
        <f t="shared" si="2"/>
        <v>1</v>
      </c>
    </row>
    <row r="9" spans="1:9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19.7</v>
      </c>
      <c r="F9" s="26">
        <v>19.7</v>
      </c>
      <c r="G9" s="13">
        <f t="shared" ref="G9" si="3">F9/C9</f>
        <v>12.312499999999998</v>
      </c>
      <c r="H9" s="13">
        <f t="shared" ref="H9" si="4">F9/D9</f>
        <v>1</v>
      </c>
      <c r="I9" s="13">
        <v>0</v>
      </c>
    </row>
    <row r="10" spans="1:9" s="19" customFormat="1" ht="38.25" x14ac:dyDescent="0.2">
      <c r="A10" s="8" t="s">
        <v>7</v>
      </c>
      <c r="B10" s="9">
        <v>106</v>
      </c>
      <c r="C10" s="22">
        <v>89696</v>
      </c>
      <c r="D10" s="22">
        <v>91959.7</v>
      </c>
      <c r="E10" s="26">
        <v>71840.7</v>
      </c>
      <c r="F10" s="26">
        <v>71784.5</v>
      </c>
      <c r="G10" s="13">
        <f t="shared" si="0"/>
        <v>0.80030882090617195</v>
      </c>
      <c r="H10" s="13">
        <f t="shared" si="1"/>
        <v>0.78060824469849299</v>
      </c>
      <c r="I10" s="13">
        <f t="shared" si="2"/>
        <v>0.99921771363586387</v>
      </c>
    </row>
    <row r="11" spans="1:9" s="19" customFormat="1" hidden="1" x14ac:dyDescent="0.2">
      <c r="A11" s="8" t="s">
        <v>59</v>
      </c>
      <c r="B11" s="9">
        <v>107</v>
      </c>
      <c r="C11" s="22"/>
      <c r="D11" s="22"/>
      <c r="E11" s="26"/>
      <c r="F11" s="26"/>
      <c r="G11" s="13" t="e">
        <f t="shared" si="0"/>
        <v>#DIV/0!</v>
      </c>
      <c r="H11" s="13" t="e">
        <f t="shared" si="1"/>
        <v>#DIV/0!</v>
      </c>
      <c r="I11" s="13" t="e">
        <f t="shared" si="2"/>
        <v>#DIV/0!</v>
      </c>
    </row>
    <row r="12" spans="1:9" s="19" customFormat="1" x14ac:dyDescent="0.2">
      <c r="A12" s="8" t="s">
        <v>8</v>
      </c>
      <c r="B12" s="9">
        <v>111</v>
      </c>
      <c r="C12" s="22">
        <v>267236.40000000002</v>
      </c>
      <c r="D12" s="22">
        <v>62392.9</v>
      </c>
      <c r="E12" s="26">
        <v>0</v>
      </c>
      <c r="F12" s="26">
        <v>0</v>
      </c>
      <c r="G12" s="13">
        <f t="shared" ref="G12" si="5">F12/C12</f>
        <v>0</v>
      </c>
      <c r="H12" s="13">
        <f t="shared" ref="H12" si="6">F12/D12</f>
        <v>0</v>
      </c>
      <c r="I12" s="13">
        <v>0</v>
      </c>
    </row>
    <row r="13" spans="1:9" s="19" customFormat="1" x14ac:dyDescent="0.2">
      <c r="A13" s="8" t="s">
        <v>9</v>
      </c>
      <c r="B13" s="9">
        <v>113</v>
      </c>
      <c r="C13" s="22">
        <v>495739.3</v>
      </c>
      <c r="D13" s="22">
        <v>537422.19999999995</v>
      </c>
      <c r="E13" s="26">
        <v>382232.8</v>
      </c>
      <c r="F13" s="26">
        <v>381051</v>
      </c>
      <c r="G13" s="13">
        <f t="shared" si="0"/>
        <v>0.76865199107676152</v>
      </c>
      <c r="H13" s="13">
        <f t="shared" si="1"/>
        <v>0.70903472167692372</v>
      </c>
      <c r="I13" s="13">
        <f t="shared" si="2"/>
        <v>0.99690816696003071</v>
      </c>
    </row>
    <row r="14" spans="1:9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307399.8</v>
      </c>
      <c r="E14" s="28">
        <f t="shared" ref="E14:F14" si="7">SUM(E15:E18)</f>
        <v>181845.6</v>
      </c>
      <c r="F14" s="28">
        <f t="shared" si="7"/>
        <v>181845.6</v>
      </c>
      <c r="G14" s="12">
        <f t="shared" si="0"/>
        <v>0.99055882269630258</v>
      </c>
      <c r="H14" s="12">
        <f t="shared" si="1"/>
        <v>0.59156056705306903</v>
      </c>
      <c r="I14" s="12">
        <f t="shared" si="2"/>
        <v>1</v>
      </c>
    </row>
    <row r="15" spans="1:9" x14ac:dyDescent="0.2">
      <c r="A15" s="8" t="s">
        <v>10</v>
      </c>
      <c r="B15" s="9">
        <v>304</v>
      </c>
      <c r="C15" s="22">
        <v>11010.6</v>
      </c>
      <c r="D15" s="22">
        <v>12595.8</v>
      </c>
      <c r="E15" s="26">
        <v>7898.2</v>
      </c>
      <c r="F15" s="26">
        <v>7898.2</v>
      </c>
      <c r="G15" s="13">
        <f t="shared" si="0"/>
        <v>0.71732693949466875</v>
      </c>
      <c r="H15" s="13">
        <f t="shared" si="1"/>
        <v>0.62705028660347106</v>
      </c>
      <c r="I15" s="13">
        <f t="shared" si="2"/>
        <v>1</v>
      </c>
    </row>
    <row r="16" spans="1:9" x14ac:dyDescent="0.2">
      <c r="A16" s="8" t="s">
        <v>60</v>
      </c>
      <c r="B16" s="9">
        <v>309</v>
      </c>
      <c r="C16" s="22">
        <v>25992.2</v>
      </c>
      <c r="D16" s="22">
        <v>20740.7</v>
      </c>
      <c r="E16" s="26">
        <v>14434</v>
      </c>
      <c r="F16" s="26">
        <v>14434</v>
      </c>
      <c r="G16" s="13">
        <f t="shared" si="0"/>
        <v>0.5553204422865321</v>
      </c>
      <c r="H16" s="13">
        <f t="shared" si="1"/>
        <v>0.69592636699822086</v>
      </c>
      <c r="I16" s="13">
        <f t="shared" si="2"/>
        <v>1</v>
      </c>
    </row>
    <row r="17" spans="1:9" ht="36.75" customHeight="1" x14ac:dyDescent="0.2">
      <c r="A17" s="8" t="s">
        <v>62</v>
      </c>
      <c r="B17" s="9">
        <v>310</v>
      </c>
      <c r="C17" s="22">
        <v>138719.4</v>
      </c>
      <c r="D17" s="22">
        <v>143970.9</v>
      </c>
      <c r="E17" s="26">
        <v>97575.1</v>
      </c>
      <c r="F17" s="26">
        <v>97575.1</v>
      </c>
      <c r="G17" s="13">
        <f t="shared" si="0"/>
        <v>0.70339909197992501</v>
      </c>
      <c r="H17" s="13">
        <f t="shared" si="1"/>
        <v>0.6777418214375267</v>
      </c>
      <c r="I17" s="13">
        <f t="shared" si="2"/>
        <v>1</v>
      </c>
    </row>
    <row r="18" spans="1:9" ht="25.5" x14ac:dyDescent="0.2">
      <c r="A18" s="8" t="s">
        <v>11</v>
      </c>
      <c r="B18" s="9">
        <v>314</v>
      </c>
      <c r="C18" s="22">
        <v>7856.6</v>
      </c>
      <c r="D18" s="22">
        <v>130092.4</v>
      </c>
      <c r="E18" s="26">
        <v>61938.3</v>
      </c>
      <c r="F18" s="26">
        <v>61938.3</v>
      </c>
      <c r="G18" s="13">
        <f t="shared" si="0"/>
        <v>7.8836010487997354</v>
      </c>
      <c r="H18" s="13">
        <f t="shared" si="1"/>
        <v>0.47611005715937293</v>
      </c>
      <c r="I18" s="13">
        <f t="shared" si="2"/>
        <v>1</v>
      </c>
    </row>
    <row r="19" spans="1:9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1605957.4</v>
      </c>
      <c r="E19" s="23">
        <f t="shared" ref="E19:F19" si="8">SUM(E20:E25)</f>
        <v>1123657.1000000001</v>
      </c>
      <c r="F19" s="23">
        <f t="shared" si="8"/>
        <v>1121359.5999999999</v>
      </c>
      <c r="G19" s="12">
        <f t="shared" si="0"/>
        <v>0.80718020360619702</v>
      </c>
      <c r="H19" s="12">
        <f t="shared" si="1"/>
        <v>0.69824990376457052</v>
      </c>
      <c r="I19" s="12">
        <f t="shared" si="2"/>
        <v>0.99795533708637607</v>
      </c>
    </row>
    <row r="20" spans="1:9" x14ac:dyDescent="0.2">
      <c r="A20" s="8" t="s">
        <v>12</v>
      </c>
      <c r="B20" s="9">
        <v>401</v>
      </c>
      <c r="C20" s="22">
        <v>11726.3</v>
      </c>
      <c r="D20" s="22">
        <v>13732</v>
      </c>
      <c r="E20" s="26">
        <v>12272.6</v>
      </c>
      <c r="F20" s="26">
        <v>12272.6</v>
      </c>
      <c r="G20" s="13">
        <f t="shared" ref="G20" si="9">F20/C20</f>
        <v>1.0465875851717934</v>
      </c>
      <c r="H20" s="13">
        <f t="shared" ref="H20" si="10">F20/D20</f>
        <v>0.89372269152344885</v>
      </c>
      <c r="I20" s="13">
        <f t="shared" ref="I20" si="11">F20/E20</f>
        <v>1</v>
      </c>
    </row>
    <row r="21" spans="1:9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9871.5</v>
      </c>
      <c r="F21" s="26">
        <v>9871.5</v>
      </c>
      <c r="G21" s="13">
        <f t="shared" si="0"/>
        <v>0.61037668183616944</v>
      </c>
      <c r="H21" s="13">
        <f t="shared" si="1"/>
        <v>0.68639312459584056</v>
      </c>
      <c r="I21" s="13">
        <f t="shared" si="2"/>
        <v>1</v>
      </c>
    </row>
    <row r="22" spans="1:9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153501.5</v>
      </c>
      <c r="F22" s="26">
        <v>153501.5</v>
      </c>
      <c r="G22" s="13">
        <f t="shared" si="0"/>
        <v>0.73629238436485211</v>
      </c>
      <c r="H22" s="13">
        <f t="shared" si="1"/>
        <v>0.73459296051469825</v>
      </c>
      <c r="I22" s="13">
        <f t="shared" si="2"/>
        <v>1</v>
      </c>
    </row>
    <row r="23" spans="1:9" x14ac:dyDescent="0.2">
      <c r="A23" s="8" t="s">
        <v>15</v>
      </c>
      <c r="B23" s="9">
        <v>409</v>
      </c>
      <c r="C23" s="22">
        <v>820250.9</v>
      </c>
      <c r="D23" s="22">
        <v>798966.2</v>
      </c>
      <c r="E23" s="26">
        <v>626576.80000000005</v>
      </c>
      <c r="F23" s="26">
        <v>626562.69999999995</v>
      </c>
      <c r="G23" s="13">
        <f t="shared" si="0"/>
        <v>0.76386712894798403</v>
      </c>
      <c r="H23" s="13">
        <f t="shared" si="1"/>
        <v>0.78421677913283439</v>
      </c>
      <c r="I23" s="13">
        <f t="shared" si="2"/>
        <v>0.99997749677294134</v>
      </c>
    </row>
    <row r="24" spans="1:9" x14ac:dyDescent="0.2">
      <c r="A24" s="8" t="s">
        <v>16</v>
      </c>
      <c r="B24" s="9">
        <v>410</v>
      </c>
      <c r="C24" s="22">
        <v>9009.2000000000007</v>
      </c>
      <c r="D24" s="22">
        <v>8484</v>
      </c>
      <c r="E24" s="26">
        <v>1708.5</v>
      </c>
      <c r="F24" s="26">
        <v>1708.5</v>
      </c>
      <c r="G24" s="13">
        <f t="shared" si="0"/>
        <v>0.18963947964303154</v>
      </c>
      <c r="H24" s="13">
        <f t="shared" si="1"/>
        <v>0.20137906647807638</v>
      </c>
      <c r="I24" s="13">
        <f t="shared" si="2"/>
        <v>1</v>
      </c>
    </row>
    <row r="25" spans="1:9" x14ac:dyDescent="0.2">
      <c r="A25" s="8" t="s">
        <v>17</v>
      </c>
      <c r="B25" s="9">
        <v>412</v>
      </c>
      <c r="C25" s="22">
        <v>323592.59999999998</v>
      </c>
      <c r="D25" s="22">
        <v>561432.19999999995</v>
      </c>
      <c r="E25" s="26">
        <v>319726.2</v>
      </c>
      <c r="F25" s="26">
        <v>317442.8</v>
      </c>
      <c r="G25" s="13">
        <f t="shared" si="0"/>
        <v>0.9809952390753065</v>
      </c>
      <c r="H25" s="13">
        <f t="shared" si="1"/>
        <v>0.56541609120388892</v>
      </c>
      <c r="I25" s="13">
        <f t="shared" si="2"/>
        <v>0.99285826435243651</v>
      </c>
    </row>
    <row r="26" spans="1:9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1502203.7</v>
      </c>
      <c r="E26" s="23">
        <f t="shared" ref="E26:F26" si="12">SUM(E27:E30)</f>
        <v>697006.9</v>
      </c>
      <c r="F26" s="23">
        <f t="shared" si="12"/>
        <v>695052.70000000007</v>
      </c>
      <c r="G26" s="12">
        <f t="shared" si="0"/>
        <v>0.78399116672501989</v>
      </c>
      <c r="H26" s="12">
        <f t="shared" si="1"/>
        <v>0.46268871525213262</v>
      </c>
      <c r="I26" s="12">
        <f t="shared" si="2"/>
        <v>0.99719629748285143</v>
      </c>
    </row>
    <row r="27" spans="1:9" x14ac:dyDescent="0.2">
      <c r="A27" s="8" t="s">
        <v>18</v>
      </c>
      <c r="B27" s="9">
        <v>501</v>
      </c>
      <c r="C27" s="22">
        <v>146755.29999999999</v>
      </c>
      <c r="D27" s="22">
        <v>636613.69999999995</v>
      </c>
      <c r="E27" s="26">
        <v>110082.4</v>
      </c>
      <c r="F27" s="26">
        <v>109981.2</v>
      </c>
      <c r="G27" s="13">
        <f t="shared" si="0"/>
        <v>0.7494189306961998</v>
      </c>
      <c r="H27" s="13">
        <f t="shared" si="1"/>
        <v>0.17275971283684283</v>
      </c>
      <c r="I27" s="13">
        <f t="shared" si="2"/>
        <v>0.99908068864777655</v>
      </c>
    </row>
    <row r="28" spans="1:9" x14ac:dyDescent="0.2">
      <c r="A28" s="8" t="s">
        <v>19</v>
      </c>
      <c r="B28" s="9">
        <v>502</v>
      </c>
      <c r="C28" s="22">
        <v>69182.399999999994</v>
      </c>
      <c r="D28" s="22">
        <v>106666.8</v>
      </c>
      <c r="E28" s="26">
        <v>27804.1</v>
      </c>
      <c r="F28" s="26">
        <v>27761.4</v>
      </c>
      <c r="G28" s="13">
        <f t="shared" si="0"/>
        <v>0.4012783598140568</v>
      </c>
      <c r="H28" s="13">
        <f t="shared" si="1"/>
        <v>0.2602627996715004</v>
      </c>
      <c r="I28" s="13">
        <f t="shared" si="2"/>
        <v>0.99846425527170468</v>
      </c>
    </row>
    <row r="29" spans="1:9" x14ac:dyDescent="0.2">
      <c r="A29" s="8" t="s">
        <v>20</v>
      </c>
      <c r="B29" s="9">
        <v>503</v>
      </c>
      <c r="C29" s="22">
        <v>607558.69999999995</v>
      </c>
      <c r="D29" s="22">
        <v>693210.4</v>
      </c>
      <c r="E29" s="26">
        <v>506553.8</v>
      </c>
      <c r="F29" s="26">
        <v>505060.3</v>
      </c>
      <c r="G29" s="13">
        <f t="shared" si="0"/>
        <v>0.83129465515019374</v>
      </c>
      <c r="H29" s="13">
        <f t="shared" si="1"/>
        <v>0.72858153888054766</v>
      </c>
      <c r="I29" s="13">
        <f t="shared" si="2"/>
        <v>0.99705164584689721</v>
      </c>
    </row>
    <row r="30" spans="1:9" ht="25.5" x14ac:dyDescent="0.2">
      <c r="A30" s="8" t="s">
        <v>21</v>
      </c>
      <c r="B30" s="9">
        <v>505</v>
      </c>
      <c r="C30" s="22">
        <v>63060.4</v>
      </c>
      <c r="D30" s="22">
        <v>65712.800000000003</v>
      </c>
      <c r="E30" s="26">
        <v>52566.6</v>
      </c>
      <c r="F30" s="26">
        <v>52249.8</v>
      </c>
      <c r="G30" s="13">
        <f t="shared" si="0"/>
        <v>0.82856753208035472</v>
      </c>
      <c r="H30" s="13">
        <f t="shared" si="1"/>
        <v>0.79512362888204435</v>
      </c>
      <c r="I30" s="13">
        <f t="shared" si="2"/>
        <v>0.99397335950965071</v>
      </c>
    </row>
    <row r="31" spans="1:9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:F31" si="13">SUM(E32)</f>
        <v>0</v>
      </c>
      <c r="F31" s="23">
        <f t="shared" si="13"/>
        <v>0</v>
      </c>
      <c r="G31" s="12">
        <f t="shared" ref="G31:G32" si="14">F31/C31</f>
        <v>0</v>
      </c>
      <c r="H31" s="12">
        <f t="shared" ref="H31:H32" si="15">F31/D31</f>
        <v>0</v>
      </c>
      <c r="I31" s="12">
        <v>0</v>
      </c>
    </row>
    <row r="32" spans="1:9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26">
        <v>0</v>
      </c>
      <c r="G32" s="13">
        <f t="shared" si="14"/>
        <v>0</v>
      </c>
      <c r="H32" s="13">
        <f t="shared" si="15"/>
        <v>0</v>
      </c>
      <c r="I32" s="13">
        <v>0</v>
      </c>
    </row>
    <row r="33" spans="1:9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7586099.5999999996</v>
      </c>
      <c r="E33" s="28">
        <f t="shared" ref="E33:F33" si="16">SUM(E34:E38)</f>
        <v>5014991.0999999996</v>
      </c>
      <c r="F33" s="28">
        <f t="shared" si="16"/>
        <v>5010698.4000000004</v>
      </c>
      <c r="G33" s="12">
        <f t="shared" si="0"/>
        <v>0.64423279868178263</v>
      </c>
      <c r="H33" s="12">
        <f t="shared" si="1"/>
        <v>0.66051049474752488</v>
      </c>
      <c r="I33" s="12">
        <f t="shared" si="2"/>
        <v>0.99914402639717559</v>
      </c>
    </row>
    <row r="34" spans="1:9" x14ac:dyDescent="0.2">
      <c r="A34" s="8" t="s">
        <v>23</v>
      </c>
      <c r="B34" s="9">
        <v>701</v>
      </c>
      <c r="C34" s="22">
        <v>2129291</v>
      </c>
      <c r="D34" s="22">
        <v>2178131.4</v>
      </c>
      <c r="E34" s="26">
        <v>1433465.7</v>
      </c>
      <c r="F34" s="26">
        <v>1429691.9</v>
      </c>
      <c r="G34" s="13">
        <f t="shared" si="0"/>
        <v>0.67144035268077495</v>
      </c>
      <c r="H34" s="13">
        <f t="shared" si="1"/>
        <v>0.65638459644812974</v>
      </c>
      <c r="I34" s="13">
        <f t="shared" si="2"/>
        <v>0.99736735940036791</v>
      </c>
    </row>
    <row r="35" spans="1:9" x14ac:dyDescent="0.2">
      <c r="A35" s="8" t="s">
        <v>24</v>
      </c>
      <c r="B35" s="9">
        <v>702</v>
      </c>
      <c r="C35" s="22">
        <v>4596919.2</v>
      </c>
      <c r="D35" s="22">
        <v>4737307.7</v>
      </c>
      <c r="E35" s="26">
        <v>3064293.6</v>
      </c>
      <c r="F35" s="26">
        <v>3063874.6</v>
      </c>
      <c r="G35" s="13">
        <f t="shared" si="0"/>
        <v>0.66650608085519536</v>
      </c>
      <c r="H35" s="13">
        <f t="shared" si="1"/>
        <v>0.64675440018388508</v>
      </c>
      <c r="I35" s="13">
        <f t="shared" si="2"/>
        <v>0.99986326375514412</v>
      </c>
    </row>
    <row r="36" spans="1:9" x14ac:dyDescent="0.2">
      <c r="A36" s="8" t="s">
        <v>25</v>
      </c>
      <c r="B36" s="9">
        <v>703</v>
      </c>
      <c r="C36" s="22">
        <v>385036.2</v>
      </c>
      <c r="D36" s="22">
        <v>386907.4</v>
      </c>
      <c r="E36" s="26">
        <v>291965.40000000002</v>
      </c>
      <c r="F36" s="26">
        <v>291894.40000000002</v>
      </c>
      <c r="G36" s="13">
        <f t="shared" si="0"/>
        <v>0.75809599201321853</v>
      </c>
      <c r="H36" s="13">
        <f t="shared" si="1"/>
        <v>0.75442961287377808</v>
      </c>
      <c r="I36" s="13">
        <f t="shared" si="2"/>
        <v>0.99975682049996339</v>
      </c>
    </row>
    <row r="37" spans="1:9" x14ac:dyDescent="0.2">
      <c r="A37" s="8" t="s">
        <v>26</v>
      </c>
      <c r="B37" s="9">
        <v>707</v>
      </c>
      <c r="C37" s="22">
        <v>281099.5</v>
      </c>
      <c r="D37" s="22">
        <v>69013.8</v>
      </c>
      <c r="E37" s="26">
        <v>48040.1</v>
      </c>
      <c r="F37" s="26">
        <v>48040.1</v>
      </c>
      <c r="G37" s="13">
        <f t="shared" si="0"/>
        <v>0.17090069530539898</v>
      </c>
      <c r="H37" s="13">
        <f t="shared" si="1"/>
        <v>0.69609411451043124</v>
      </c>
      <c r="I37" s="13">
        <f t="shared" si="2"/>
        <v>1</v>
      </c>
    </row>
    <row r="38" spans="1:9" x14ac:dyDescent="0.2">
      <c r="A38" s="8" t="s">
        <v>27</v>
      </c>
      <c r="B38" s="9">
        <v>709</v>
      </c>
      <c r="C38" s="22">
        <v>385430.1</v>
      </c>
      <c r="D38" s="22">
        <v>214739.3</v>
      </c>
      <c r="E38" s="26">
        <v>177226.3</v>
      </c>
      <c r="F38" s="26">
        <v>177197.4</v>
      </c>
      <c r="G38" s="13">
        <f t="shared" si="0"/>
        <v>0.45973939243458156</v>
      </c>
      <c r="H38" s="13">
        <f t="shared" si="1"/>
        <v>0.82517452557589599</v>
      </c>
      <c r="I38" s="13">
        <f t="shared" si="2"/>
        <v>0.9998369316517921</v>
      </c>
    </row>
    <row r="39" spans="1:9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260615.30000000002</v>
      </c>
      <c r="E39" s="23">
        <f t="shared" ref="E39:F39" si="17">SUM(E40:E41)</f>
        <v>181914.7</v>
      </c>
      <c r="F39" s="23">
        <f t="shared" si="17"/>
        <v>181913.7</v>
      </c>
      <c r="G39" s="12">
        <f t="shared" si="0"/>
        <v>0.73353570243355026</v>
      </c>
      <c r="H39" s="12">
        <f t="shared" si="1"/>
        <v>0.69801619475142096</v>
      </c>
      <c r="I39" s="12">
        <f t="shared" si="2"/>
        <v>0.99999450291812586</v>
      </c>
    </row>
    <row r="40" spans="1:9" x14ac:dyDescent="0.2">
      <c r="A40" s="8" t="s">
        <v>28</v>
      </c>
      <c r="B40" s="9">
        <v>801</v>
      </c>
      <c r="C40" s="22">
        <v>242089.5</v>
      </c>
      <c r="D40" s="22">
        <v>254709.1</v>
      </c>
      <c r="E40" s="26">
        <v>177492.5</v>
      </c>
      <c r="F40" s="26">
        <v>177491.5</v>
      </c>
      <c r="G40" s="13">
        <f t="shared" si="0"/>
        <v>0.73316480062125788</v>
      </c>
      <c r="H40" s="13">
        <f t="shared" si="1"/>
        <v>0.69684004222856588</v>
      </c>
      <c r="I40" s="13">
        <f t="shared" si="2"/>
        <v>0.99999436595912505</v>
      </c>
    </row>
    <row r="41" spans="1:9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4422.2</v>
      </c>
      <c r="F41" s="26">
        <v>4422.2</v>
      </c>
      <c r="G41" s="13">
        <f t="shared" si="0"/>
        <v>0.74873861366022143</v>
      </c>
      <c r="H41" s="13">
        <f t="shared" si="1"/>
        <v>0.74873861366022143</v>
      </c>
      <c r="I41" s="13">
        <f t="shared" si="2"/>
        <v>1</v>
      </c>
    </row>
    <row r="42" spans="1:9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:F42" si="18">SUM(E43)</f>
        <v>4236.2</v>
      </c>
      <c r="F42" s="23">
        <f t="shared" si="18"/>
        <v>4236.2</v>
      </c>
      <c r="G42" s="12">
        <f t="shared" ref="G42:G43" si="19">F42/C42</f>
        <v>0.90821773899620517</v>
      </c>
      <c r="H42" s="12">
        <f t="shared" ref="H42:H43" si="20">F42/D42</f>
        <v>0.90821773899620517</v>
      </c>
      <c r="I42" s="12">
        <v>0</v>
      </c>
    </row>
    <row r="43" spans="1:9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4236.2</v>
      </c>
      <c r="F43" s="26">
        <v>4236.2</v>
      </c>
      <c r="G43" s="13">
        <f t="shared" si="19"/>
        <v>0.90821773899620517</v>
      </c>
      <c r="H43" s="13">
        <f t="shared" si="20"/>
        <v>0.90821773899620517</v>
      </c>
      <c r="I43" s="13">
        <v>0</v>
      </c>
    </row>
    <row r="44" spans="1:9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306101</v>
      </c>
      <c r="E44" s="28">
        <f t="shared" ref="E44:F44" si="21">SUM(E45:E49)</f>
        <v>234989.2</v>
      </c>
      <c r="F44" s="23">
        <f t="shared" si="21"/>
        <v>234988.5</v>
      </c>
      <c r="G44" s="12">
        <f t="shared" si="0"/>
        <v>0.7119459161238193</v>
      </c>
      <c r="H44" s="12">
        <f t="shared" si="1"/>
        <v>0.76768288898108794</v>
      </c>
      <c r="I44" s="12">
        <f t="shared" si="2"/>
        <v>0.99999702113969491</v>
      </c>
    </row>
    <row r="45" spans="1:9" x14ac:dyDescent="0.2">
      <c r="A45" s="8" t="s">
        <v>31</v>
      </c>
      <c r="B45" s="9">
        <v>1001</v>
      </c>
      <c r="C45" s="22">
        <v>8258</v>
      </c>
      <c r="D45" s="22">
        <v>5357.9</v>
      </c>
      <c r="E45" s="26">
        <v>5047.8</v>
      </c>
      <c r="F45" s="26">
        <v>5047.8</v>
      </c>
      <c r="G45" s="13">
        <f t="shared" si="0"/>
        <v>0.61126180673286512</v>
      </c>
      <c r="H45" s="13">
        <f t="shared" si="1"/>
        <v>0.94212284663767532</v>
      </c>
      <c r="I45" s="13">
        <f t="shared" si="2"/>
        <v>1</v>
      </c>
    </row>
    <row r="46" spans="1:9" hidden="1" x14ac:dyDescent="0.2">
      <c r="A46" s="8" t="s">
        <v>32</v>
      </c>
      <c r="B46" s="9">
        <v>1002</v>
      </c>
      <c r="C46" s="22"/>
      <c r="D46" s="22"/>
      <c r="E46" s="26"/>
      <c r="F46" s="26"/>
      <c r="G46" s="13" t="e">
        <f t="shared" si="0"/>
        <v>#DIV/0!</v>
      </c>
      <c r="H46" s="13" t="e">
        <f t="shared" si="1"/>
        <v>#DIV/0!</v>
      </c>
      <c r="I46" s="13" t="e">
        <f t="shared" si="2"/>
        <v>#DIV/0!</v>
      </c>
    </row>
    <row r="47" spans="1:9" x14ac:dyDescent="0.2">
      <c r="A47" s="8" t="s">
        <v>33</v>
      </c>
      <c r="B47" s="9">
        <v>1003</v>
      </c>
      <c r="C47" s="22">
        <v>43442.1</v>
      </c>
      <c r="D47" s="22">
        <v>48106.8</v>
      </c>
      <c r="E47" s="26">
        <v>24150</v>
      </c>
      <c r="F47" s="26">
        <v>24150</v>
      </c>
      <c r="G47" s="13">
        <f t="shared" si="0"/>
        <v>0.55591235230341074</v>
      </c>
      <c r="H47" s="13">
        <f t="shared" si="1"/>
        <v>0.50200803212851408</v>
      </c>
      <c r="I47" s="13">
        <f t="shared" si="2"/>
        <v>1</v>
      </c>
    </row>
    <row r="48" spans="1:9" x14ac:dyDescent="0.2">
      <c r="A48" s="8" t="s">
        <v>34</v>
      </c>
      <c r="B48" s="9">
        <v>1004</v>
      </c>
      <c r="C48" s="22">
        <v>109816.6</v>
      </c>
      <c r="D48" s="22">
        <v>100552.9</v>
      </c>
      <c r="E48" s="26">
        <v>71229.899999999994</v>
      </c>
      <c r="F48" s="26">
        <v>71229.2</v>
      </c>
      <c r="G48" s="13">
        <f t="shared" si="0"/>
        <v>0.64861960760030812</v>
      </c>
      <c r="H48" s="13">
        <f t="shared" si="1"/>
        <v>0.70837539245511572</v>
      </c>
      <c r="I48" s="13">
        <f t="shared" si="2"/>
        <v>0.99999017266625401</v>
      </c>
    </row>
    <row r="49" spans="1:9" x14ac:dyDescent="0.2">
      <c r="A49" s="8" t="s">
        <v>35</v>
      </c>
      <c r="B49" s="9">
        <v>1006</v>
      </c>
      <c r="C49" s="22">
        <v>168548.4</v>
      </c>
      <c r="D49" s="22">
        <v>152083.4</v>
      </c>
      <c r="E49" s="26">
        <v>134561.5</v>
      </c>
      <c r="F49" s="26">
        <v>134561.5</v>
      </c>
      <c r="G49" s="13">
        <f t="shared" si="0"/>
        <v>0.7983552498866795</v>
      </c>
      <c r="H49" s="13">
        <f t="shared" si="1"/>
        <v>0.88478755735339953</v>
      </c>
      <c r="I49" s="13">
        <f t="shared" si="2"/>
        <v>1</v>
      </c>
    </row>
    <row r="50" spans="1:9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364085.49999999994</v>
      </c>
      <c r="E50" s="23">
        <f t="shared" ref="E50:F50" si="22">SUM(E51:E54)</f>
        <v>260450.1</v>
      </c>
      <c r="F50" s="23">
        <f t="shared" si="22"/>
        <v>260408.9</v>
      </c>
      <c r="G50" s="12">
        <f t="shared" si="0"/>
        <v>0.71883439079901346</v>
      </c>
      <c r="H50" s="12">
        <f t="shared" si="1"/>
        <v>0.71524106288220768</v>
      </c>
      <c r="I50" s="12">
        <f t="shared" si="2"/>
        <v>0.99984181230876845</v>
      </c>
    </row>
    <row r="51" spans="1:9" x14ac:dyDescent="0.2">
      <c r="A51" s="8" t="s">
        <v>36</v>
      </c>
      <c r="B51" s="9">
        <v>1101</v>
      </c>
      <c r="C51" s="22">
        <v>343126.4</v>
      </c>
      <c r="D51" s="22">
        <v>321401.09999999998</v>
      </c>
      <c r="E51" s="26">
        <v>225212.7</v>
      </c>
      <c r="F51" s="26">
        <v>225171.5</v>
      </c>
      <c r="G51" s="13">
        <f t="shared" si="0"/>
        <v>0.65623484523487552</v>
      </c>
      <c r="H51" s="13">
        <f t="shared" si="1"/>
        <v>0.70059343294095766</v>
      </c>
      <c r="I51" s="13">
        <f t="shared" si="2"/>
        <v>0.99981706182644225</v>
      </c>
    </row>
    <row r="52" spans="1:9" ht="12.75" customHeight="1" x14ac:dyDescent="0.2">
      <c r="A52" s="8" t="s">
        <v>58</v>
      </c>
      <c r="B52" s="9">
        <v>1102</v>
      </c>
      <c r="C52" s="22">
        <v>0</v>
      </c>
      <c r="D52" s="22">
        <v>16680.099999999999</v>
      </c>
      <c r="E52" s="26">
        <v>16680.099999999999</v>
      </c>
      <c r="F52" s="26">
        <v>16680.099999999999</v>
      </c>
      <c r="G52" s="13" t="e">
        <f t="shared" si="0"/>
        <v>#DIV/0!</v>
      </c>
      <c r="H52" s="13">
        <f t="shared" si="1"/>
        <v>1</v>
      </c>
      <c r="I52" s="13">
        <f t="shared" si="2"/>
        <v>1</v>
      </c>
    </row>
    <row r="53" spans="1:9" x14ac:dyDescent="0.2">
      <c r="A53" s="8" t="s">
        <v>57</v>
      </c>
      <c r="B53" s="9">
        <v>1103</v>
      </c>
      <c r="C53" s="22">
        <v>211.3</v>
      </c>
      <c r="D53" s="22">
        <v>7669.8</v>
      </c>
      <c r="E53" s="26">
        <v>3783.4</v>
      </c>
      <c r="F53" s="26">
        <v>3783.4</v>
      </c>
      <c r="G53" s="13">
        <f t="shared" si="0"/>
        <v>17.90534784666351</v>
      </c>
      <c r="H53" s="13">
        <f t="shared" si="1"/>
        <v>0.49328535294271036</v>
      </c>
      <c r="I53" s="13">
        <v>0</v>
      </c>
    </row>
    <row r="54" spans="1:9" ht="25.5" x14ac:dyDescent="0.2">
      <c r="A54" s="8" t="s">
        <v>37</v>
      </c>
      <c r="B54" s="9">
        <v>1105</v>
      </c>
      <c r="C54" s="22">
        <v>18927.8</v>
      </c>
      <c r="D54" s="22">
        <v>18334.5</v>
      </c>
      <c r="E54" s="26">
        <v>14773.9</v>
      </c>
      <c r="F54" s="26">
        <v>14773.9</v>
      </c>
      <c r="G54" s="13">
        <f t="shared" si="0"/>
        <v>0.78053973520430264</v>
      </c>
      <c r="H54" s="13">
        <f t="shared" si="1"/>
        <v>0.80579781286645391</v>
      </c>
      <c r="I54" s="13">
        <f t="shared" si="2"/>
        <v>1</v>
      </c>
    </row>
    <row r="55" spans="1:9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139581.20000000001</v>
      </c>
      <c r="E55" s="23">
        <f t="shared" ref="E55:F55" si="23">SUM(E56:E57)</f>
        <v>60320.5</v>
      </c>
      <c r="F55" s="23">
        <f t="shared" si="23"/>
        <v>60320.5</v>
      </c>
      <c r="G55" s="12">
        <f t="shared" si="0"/>
        <v>0.55498001186867174</v>
      </c>
      <c r="H55" s="12">
        <f t="shared" si="1"/>
        <v>0.43215347052468378</v>
      </c>
      <c r="I55" s="12">
        <f>F55/E55</f>
        <v>1</v>
      </c>
    </row>
    <row r="56" spans="1:9" x14ac:dyDescent="0.2">
      <c r="A56" s="8" t="s">
        <v>38</v>
      </c>
      <c r="B56" s="9">
        <v>1202</v>
      </c>
      <c r="C56" s="22">
        <v>103839.5</v>
      </c>
      <c r="D56" s="22">
        <v>134531.20000000001</v>
      </c>
      <c r="E56" s="26">
        <v>56077</v>
      </c>
      <c r="F56" s="26">
        <v>56077</v>
      </c>
      <c r="G56" s="13">
        <f t="shared" si="0"/>
        <v>0.54003534300531109</v>
      </c>
      <c r="H56" s="13">
        <f t="shared" si="1"/>
        <v>0.41683267524559353</v>
      </c>
      <c r="I56" s="13">
        <f t="shared" si="2"/>
        <v>1</v>
      </c>
    </row>
    <row r="57" spans="1:9" ht="25.5" x14ac:dyDescent="0.2">
      <c r="A57" s="8" t="s">
        <v>39</v>
      </c>
      <c r="B57" s="9">
        <v>1204</v>
      </c>
      <c r="C57" s="22">
        <v>4850</v>
      </c>
      <c r="D57" s="22">
        <v>5050</v>
      </c>
      <c r="E57" s="26">
        <v>4243.5</v>
      </c>
      <c r="F57" s="26">
        <v>4243.5</v>
      </c>
      <c r="G57" s="13">
        <f t="shared" si="0"/>
        <v>0.87494845360824747</v>
      </c>
      <c r="H57" s="13">
        <f t="shared" si="1"/>
        <v>0.84029702970297027</v>
      </c>
      <c r="I57" s="13">
        <f t="shared" si="2"/>
        <v>1</v>
      </c>
    </row>
    <row r="58" spans="1:9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:F58" si="24">SUM(E59)</f>
        <v>151.4</v>
      </c>
      <c r="F58" s="23">
        <f t="shared" si="24"/>
        <v>142.5</v>
      </c>
      <c r="G58" s="12">
        <f t="shared" si="0"/>
        <v>2.8500000000000001E-2</v>
      </c>
      <c r="H58" s="12">
        <f t="shared" si="1"/>
        <v>2.8500000000000001E-2</v>
      </c>
      <c r="I58" s="12">
        <f t="shared" si="2"/>
        <v>0.94121532364597094</v>
      </c>
    </row>
    <row r="59" spans="1:9" ht="25.5" x14ac:dyDescent="0.2">
      <c r="A59" s="8" t="s">
        <v>61</v>
      </c>
      <c r="B59" s="9">
        <v>1301</v>
      </c>
      <c r="C59" s="22">
        <v>5000</v>
      </c>
      <c r="D59" s="22">
        <v>5000</v>
      </c>
      <c r="E59" s="27">
        <v>151.4</v>
      </c>
      <c r="F59" s="27">
        <v>142.5</v>
      </c>
      <c r="G59" s="13">
        <f t="shared" si="0"/>
        <v>2.8500000000000001E-2</v>
      </c>
      <c r="H59" s="13">
        <f t="shared" si="1"/>
        <v>2.8500000000000001E-2</v>
      </c>
      <c r="I59" s="13">
        <f t="shared" si="2"/>
        <v>0.94121532364597094</v>
      </c>
    </row>
    <row r="60" spans="1:9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13105416.5</v>
      </c>
      <c r="E60" s="28">
        <f t="shared" ref="E60:F60" si="25">E5+E14+E19+E26+E31+E33+E39+E42+E44+E50+E55+E58</f>
        <v>8474248.5</v>
      </c>
      <c r="F60" s="23">
        <f t="shared" si="25"/>
        <v>8464414.3000000007</v>
      </c>
      <c r="G60" s="12">
        <f>F60/C60</f>
        <v>0.67834120163400113</v>
      </c>
      <c r="H60" s="12">
        <f>F60/D60</f>
        <v>0.64587144559655929</v>
      </c>
      <c r="I60" s="12">
        <f>F60/E60</f>
        <v>0.9988395195160964</v>
      </c>
    </row>
    <row r="61" spans="1:9" x14ac:dyDescent="0.2">
      <c r="A61" s="4"/>
      <c r="B61" s="4"/>
      <c r="C61" s="18"/>
      <c r="D61" s="31"/>
      <c r="E61" s="31"/>
      <c r="F61" s="31"/>
      <c r="G61" s="4"/>
      <c r="H61" s="4"/>
      <c r="I61" s="4"/>
    </row>
    <row r="62" spans="1:9" x14ac:dyDescent="0.2">
      <c r="D62" s="29"/>
      <c r="E62" s="29"/>
      <c r="F62" s="29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01.10.2023</vt:lpstr>
      <vt:lpstr>'01.10.2023'!Заголовки_для_печати</vt:lpstr>
      <vt:lpstr>'01.10.2023'!Область_печати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2023-08-04T09:30:28Z</cp:lastPrinted>
  <dcterms:created xsi:type="dcterms:W3CDTF">2018-10-15T10:08:07Z</dcterms:created>
  <dcterms:modified xsi:type="dcterms:W3CDTF">2023-10-10T09:38:12Z</dcterms:modified>
</cp:coreProperties>
</file>