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4.2023" sheetId="1" r:id="rId1"/>
  </sheets>
  <definedNames>
    <definedName name="_xlnm.Print_Titles" localSheetId="0">'01.04.2023'!$4:$4</definedName>
    <definedName name="_xlnm.Print_Area" localSheetId="0">'01.04.2023'!$A$1:$H$90</definedName>
  </definedNames>
  <calcPr fullCalcOnLoad="1"/>
</workbook>
</file>

<file path=xl/sharedStrings.xml><?xml version="1.0" encoding="utf-8"?>
<sst xmlns="http://schemas.openxmlformats.org/spreadsheetml/2006/main" count="96" uniqueCount="40">
  <si>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</si>
  <si>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</si>
  <si>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</si>
  <si>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</si>
  <si>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</si>
  <si>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</si>
  <si>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</si>
  <si>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</si>
  <si>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</si>
  <si>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</si>
  <si>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</si>
  <si>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</si>
  <si>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</si>
  <si>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</si>
  <si>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</si>
  <si>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</si>
  <si>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</si>
  <si>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</si>
  <si>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</si>
  <si>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</si>
  <si>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</si>
  <si>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</si>
  <si>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</si>
  <si>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</si>
  <si>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</si>
  <si>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</si>
  <si>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</si>
  <si>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</si>
  <si>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</si>
  <si>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</si>
  <si>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</si>
  <si>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</si>
  <si>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</si>
  <si>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</si>
  <si>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</si>
  <si>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</si>
  <si>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апреля 2023 года</t>
  </si>
  <si>
    <t>Уточненный план на год</t>
  </si>
  <si>
    <t>Процент исполнения к уточненному плану на год</t>
  </si>
  <si>
    <t>Процент исполнения к уточненному плану за отчетный период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</si>
</sst>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5" width="16.28125" style="16" customWidth="1"/>
    <col min="6" max="6" width="15.421875" style="15" customWidth="1"/>
    <col min="7" max="8" width="16.00390625" style="15" customWidth="1"/>
    <col min="9" max="244" width="9.140625" style="15" customWidth="1"/>
    <col min="245" max="16384" width="9.140625" style="15" customWidth="1"/>
  </cols>
  <sheetData>
    <row r="1" spans="1:8" ht="15.75" customHeight="1">
      <c r="A1" s="1"/>
      <c r="B1" s="2"/>
      <c r="C1" s="2"/>
      <c r="D1" s="2"/>
      <c r="E1" s="2"/>
      <c r="F1" s="3"/>
      <c r="G1" s="4"/>
      <c r="H1" s="4"/>
    </row>
    <row r="2" spans="1:8" ht="40.5" customHeight="1">
      <c r="A2" s="28" t="s">
        <v>36</v>
      </c>
      <c r="B2" s="28"/>
      <c r="C2" s="28"/>
      <c r="D2" s="28"/>
      <c r="E2" s="28"/>
      <c r="F2" s="28"/>
      <c r="G2" s="28"/>
      <c r="H2" s="28"/>
    </row>
    <row r="3" spans="1:8" ht="15">
      <c r="A3" s="17" t="s">
        <v>7</v>
      </c>
      <c r="B3" s="2"/>
      <c r="C3" s="2"/>
      <c r="D3" s="2"/>
      <c r="E3" s="2"/>
      <c r="F3" s="3"/>
      <c r="G3" s="4"/>
      <c r="H3" s="4"/>
    </row>
    <row r="4" spans="1:8" ht="69" customHeight="1">
      <c r="A4" s="5" t="s">
        <v>3</v>
      </c>
      <c r="B4" s="5" t="s">
        <v>8</v>
      </c>
      <c r="C4" s="18" t="s">
        <v>37</v>
      </c>
      <c r="D4" s="18" t="s">
        <v>9</v>
      </c>
      <c r="E4" s="18" t="s">
        <v>10</v>
      </c>
      <c r="F4" s="5" t="s">
        <v>4</v>
      </c>
      <c r="G4" s="5" t="s">
        <v>38</v>
      </c>
      <c r="H4" s="5" t="s">
        <v>39</v>
      </c>
    </row>
    <row r="5" spans="1:8" ht="45" customHeight="1">
      <c r="A5" s="6" t="s">
        <v>11</v>
      </c>
      <c r="B5" s="19">
        <f>B6+B7</f>
        <v>2452.9</v>
      </c>
      <c r="C5" s="19">
        <f>C6+C7</f>
        <v>2452.9</v>
      </c>
      <c r="D5" s="19">
        <f>D6+D7</f>
        <v>0</v>
      </c>
      <c r="E5" s="19">
        <f>E6+E7</f>
        <v>0</v>
      </c>
      <c r="F5" s="7">
        <f>E5/B5</f>
        <v>0</v>
      </c>
      <c r="G5" s="7">
        <f>E5/C5</f>
        <v>0</v>
      </c>
      <c r="H5" s="7">
        <v>0</v>
      </c>
    </row>
    <row r="6" spans="1:8" ht="23.25" customHeight="1">
      <c r="A6" s="8" t="s">
        <v>0</v>
      </c>
      <c r="B6" s="20">
        <v>2452.9</v>
      </c>
      <c r="C6" s="20">
        <v>2452.9</v>
      </c>
      <c r="D6" s="20">
        <v>0</v>
      </c>
      <c r="E6" s="20">
        <v>0</v>
      </c>
      <c r="F6" s="9">
        <f>E6/B6</f>
        <v>0</v>
      </c>
      <c r="G6" s="9">
        <f>E6/C6</f>
        <v>0</v>
      </c>
      <c r="H6" s="9">
        <v>0</v>
      </c>
    </row>
    <row r="7" spans="1:8" ht="23.25" customHeight="1" hidden="1">
      <c r="A7" s="8" t="s">
        <v>2</v>
      </c>
      <c r="B7" s="20"/>
      <c r="C7" s="20"/>
      <c r="D7" s="20"/>
      <c r="E7" s="20"/>
      <c r="F7" s="9" t="e">
        <f>E7/B7</f>
        <v>#DIV/0!</v>
      </c>
      <c r="G7" s="9" t="e">
        <f>E7/C7</f>
        <v>#DIV/0!</v>
      </c>
      <c r="H7" s="9" t="e">
        <f>E7/D7</f>
        <v>#DIV/0!</v>
      </c>
    </row>
    <row r="8" spans="1:8" ht="48.75" customHeight="1" hidden="1">
      <c r="A8" s="6" t="s">
        <v>12</v>
      </c>
      <c r="B8" s="19">
        <f>B9</f>
        <v>0</v>
      </c>
      <c r="C8" s="19">
        <f>C9</f>
        <v>0</v>
      </c>
      <c r="D8" s="19">
        <f>D9</f>
        <v>0</v>
      </c>
      <c r="E8" s="19">
        <f>E9</f>
        <v>0</v>
      </c>
      <c r="F8" s="7" t="e">
        <f aca="true" t="shared" si="0" ref="F8:F78">E8/B8</f>
        <v>#DIV/0!</v>
      </c>
      <c r="G8" s="7" t="e">
        <f aca="true" t="shared" si="1" ref="G8:G78">E8/C8</f>
        <v>#DIV/0!</v>
      </c>
      <c r="H8" s="7" t="e">
        <f aca="true" t="shared" si="2" ref="H8:H78">E8/D8</f>
        <v>#DIV/0!</v>
      </c>
    </row>
    <row r="9" spans="1:8" ht="24.75" customHeight="1" hidden="1">
      <c r="A9" s="8" t="s">
        <v>0</v>
      </c>
      <c r="B9" s="20"/>
      <c r="C9" s="20"/>
      <c r="D9" s="20"/>
      <c r="E9" s="20"/>
      <c r="F9" s="9" t="e">
        <f t="shared" si="0"/>
        <v>#DIV/0!</v>
      </c>
      <c r="G9" s="9" t="e">
        <f t="shared" si="1"/>
        <v>#DIV/0!</v>
      </c>
      <c r="H9" s="9" t="e">
        <f t="shared" si="2"/>
        <v>#DIV/0!</v>
      </c>
    </row>
    <row r="10" spans="1:8" ht="54.75" customHeight="1">
      <c r="A10" s="6" t="s">
        <v>13</v>
      </c>
      <c r="B10" s="19">
        <f>SUM(B11:B13)</f>
        <v>12896.4</v>
      </c>
      <c r="C10" s="19">
        <f>SUM(C11:C13)</f>
        <v>12896.4</v>
      </c>
      <c r="D10" s="19">
        <f>SUM(D11:D13)</f>
        <v>3002.7</v>
      </c>
      <c r="E10" s="19">
        <f>SUM(E11:E13)</f>
        <v>3002.7</v>
      </c>
      <c r="F10" s="7">
        <f t="shared" si="0"/>
        <v>0.23283241834930676</v>
      </c>
      <c r="G10" s="7">
        <f t="shared" si="1"/>
        <v>0.23283241834930676</v>
      </c>
      <c r="H10" s="7">
        <f t="shared" si="2"/>
        <v>1</v>
      </c>
    </row>
    <row r="11" spans="1:8" ht="23.25" customHeight="1">
      <c r="A11" s="8" t="s">
        <v>0</v>
      </c>
      <c r="B11" s="20">
        <v>8646.8</v>
      </c>
      <c r="C11" s="20">
        <v>8646.8</v>
      </c>
      <c r="D11" s="20">
        <v>2081.5</v>
      </c>
      <c r="E11" s="20">
        <v>2081.5</v>
      </c>
      <c r="F11" s="9">
        <f t="shared" si="0"/>
        <v>0.2407248924457603</v>
      </c>
      <c r="G11" s="9">
        <f t="shared" si="1"/>
        <v>0.2407248924457603</v>
      </c>
      <c r="H11" s="9">
        <f t="shared" si="2"/>
        <v>1</v>
      </c>
    </row>
    <row r="12" spans="1:8" ht="18" customHeight="1">
      <c r="A12" s="8" t="s">
        <v>1</v>
      </c>
      <c r="B12" s="20">
        <v>4248</v>
      </c>
      <c r="C12" s="20">
        <v>4248</v>
      </c>
      <c r="D12" s="20">
        <v>921.2</v>
      </c>
      <c r="E12" s="20">
        <v>921.2</v>
      </c>
      <c r="F12" s="9">
        <f t="shared" si="0"/>
        <v>0.21685499058380414</v>
      </c>
      <c r="G12" s="9">
        <f t="shared" si="1"/>
        <v>0.21685499058380414</v>
      </c>
      <c r="H12" s="9">
        <f t="shared" si="2"/>
        <v>1</v>
      </c>
    </row>
    <row r="13" spans="1:8" ht="13.5" customHeight="1">
      <c r="A13" s="8" t="s">
        <v>2</v>
      </c>
      <c r="B13" s="20">
        <v>1.6</v>
      </c>
      <c r="C13" s="20">
        <v>1.6</v>
      </c>
      <c r="D13" s="20">
        <v>0</v>
      </c>
      <c r="E13" s="20">
        <v>0</v>
      </c>
      <c r="F13" s="9">
        <f>E13/B13</f>
        <v>0</v>
      </c>
      <c r="G13" s="9">
        <f>E13/C13</f>
        <v>0</v>
      </c>
      <c r="H13" s="9">
        <v>0</v>
      </c>
    </row>
    <row r="14" spans="1:8" ht="35.25" customHeight="1" hidden="1">
      <c r="A14" s="6" t="s">
        <v>14</v>
      </c>
      <c r="B14" s="19">
        <f>SUM(B15:B16)</f>
        <v>0</v>
      </c>
      <c r="C14" s="19">
        <f>SUM(C15:C16)</f>
        <v>0</v>
      </c>
      <c r="D14" s="19">
        <f>SUM(D15:D16)</f>
        <v>0</v>
      </c>
      <c r="E14" s="19">
        <f>SUM(E15:E16)</f>
        <v>0</v>
      </c>
      <c r="F14" s="7" t="e">
        <f t="shared" si="0"/>
        <v>#DIV/0!</v>
      </c>
      <c r="G14" s="7" t="e">
        <f t="shared" si="1"/>
        <v>#DIV/0!</v>
      </c>
      <c r="H14" s="7" t="e">
        <f t="shared" si="2"/>
        <v>#DIV/0!</v>
      </c>
    </row>
    <row r="15" spans="1:8" s="16" customFormat="1" ht="13.5" customHeight="1" hidden="1">
      <c r="A15" s="8" t="s">
        <v>0</v>
      </c>
      <c r="B15" s="20"/>
      <c r="C15" s="20"/>
      <c r="D15" s="20"/>
      <c r="E15" s="20"/>
      <c r="F15" s="9" t="e">
        <f t="shared" si="0"/>
        <v>#DIV/0!</v>
      </c>
      <c r="G15" s="9" t="e">
        <f t="shared" si="1"/>
        <v>#DIV/0!</v>
      </c>
      <c r="H15" s="9" t="e">
        <f t="shared" si="2"/>
        <v>#DIV/0!</v>
      </c>
    </row>
    <row r="16" spans="1:8" ht="18" customHeight="1" hidden="1">
      <c r="A16" s="8" t="s">
        <v>1</v>
      </c>
      <c r="B16" s="20"/>
      <c r="C16" s="20"/>
      <c r="D16" s="20"/>
      <c r="E16" s="20"/>
      <c r="F16" s="9" t="e">
        <f t="shared" si="0"/>
        <v>#DIV/0!</v>
      </c>
      <c r="G16" s="9" t="e">
        <f t="shared" si="1"/>
        <v>#DIV/0!</v>
      </c>
      <c r="H16" s="9" t="e">
        <f t="shared" si="2"/>
        <v>#DIV/0!</v>
      </c>
    </row>
    <row r="17" spans="1:8" ht="39" customHeight="1">
      <c r="A17" s="6" t="s">
        <v>15</v>
      </c>
      <c r="B17" s="19">
        <f>SUM(B18:B20)</f>
        <v>361841</v>
      </c>
      <c r="C17" s="19">
        <f>SUM(C18:C20)</f>
        <v>362041</v>
      </c>
      <c r="D17" s="19">
        <f>SUM(D18:D20)</f>
        <v>73589.3</v>
      </c>
      <c r="E17" s="19">
        <f>SUM(E18:E20)</f>
        <v>72453.8</v>
      </c>
      <c r="F17" s="7">
        <f t="shared" si="0"/>
        <v>0.20023656799533499</v>
      </c>
      <c r="G17" s="7">
        <f t="shared" si="1"/>
        <v>0.20012595258548066</v>
      </c>
      <c r="H17" s="7">
        <f t="shared" si="2"/>
        <v>0.9845697676156724</v>
      </c>
    </row>
    <row r="18" spans="1:8" ht="21" customHeight="1">
      <c r="A18" s="8" t="s">
        <v>0</v>
      </c>
      <c r="B18" s="20">
        <v>351922.9</v>
      </c>
      <c r="C18" s="20">
        <v>351922.9</v>
      </c>
      <c r="D18" s="20">
        <v>73589.3</v>
      </c>
      <c r="E18" s="20">
        <v>72453.8</v>
      </c>
      <c r="F18" s="9">
        <f t="shared" si="0"/>
        <v>0.2058797537756139</v>
      </c>
      <c r="G18" s="9">
        <f t="shared" si="1"/>
        <v>0.2058797537756139</v>
      </c>
      <c r="H18" s="9">
        <f t="shared" si="2"/>
        <v>0.9845697676156724</v>
      </c>
    </row>
    <row r="19" spans="1:8" ht="21" customHeight="1">
      <c r="A19" s="8" t="s">
        <v>1</v>
      </c>
      <c r="B19" s="20">
        <v>9828</v>
      </c>
      <c r="C19" s="20">
        <v>10028</v>
      </c>
      <c r="D19" s="20">
        <v>0</v>
      </c>
      <c r="E19" s="20">
        <v>0</v>
      </c>
      <c r="F19" s="9">
        <f t="shared" si="0"/>
        <v>0</v>
      </c>
      <c r="G19" s="9">
        <f t="shared" si="1"/>
        <v>0</v>
      </c>
      <c r="H19" s="9">
        <v>0</v>
      </c>
    </row>
    <row r="20" spans="1:8" ht="21" customHeight="1">
      <c r="A20" s="8" t="s">
        <v>2</v>
      </c>
      <c r="B20" s="20">
        <v>90.1</v>
      </c>
      <c r="C20" s="20">
        <v>90.1</v>
      </c>
      <c r="D20" s="20">
        <v>0</v>
      </c>
      <c r="E20" s="20">
        <v>0</v>
      </c>
      <c r="F20" s="9">
        <f>E20/B20</f>
        <v>0</v>
      </c>
      <c r="G20" s="9">
        <f>E20/C20</f>
        <v>0</v>
      </c>
      <c r="H20" s="9">
        <v>0</v>
      </c>
    </row>
    <row r="21" spans="1:8" ht="40.5" customHeight="1">
      <c r="A21" s="6" t="s">
        <v>16</v>
      </c>
      <c r="B21" s="19">
        <f>SUM(B22:B24)</f>
        <v>241926.69999999998</v>
      </c>
      <c r="C21" s="19">
        <f>SUM(C22:C24)</f>
        <v>242166.69999999998</v>
      </c>
      <c r="D21" s="19">
        <f>SUM(D22:D24)</f>
        <v>57272.9</v>
      </c>
      <c r="E21" s="19">
        <f>SUM(E22:E24)</f>
        <v>56633.4</v>
      </c>
      <c r="F21" s="7">
        <f t="shared" si="0"/>
        <v>0.23409321914447642</v>
      </c>
      <c r="G21" s="7">
        <f t="shared" si="1"/>
        <v>0.2338612203907474</v>
      </c>
      <c r="H21" s="7">
        <f t="shared" si="2"/>
        <v>0.9888341606588805</v>
      </c>
    </row>
    <row r="22" spans="1:8" ht="19.5" customHeight="1">
      <c r="A22" s="8" t="s">
        <v>0</v>
      </c>
      <c r="B22" s="20">
        <v>240567.9</v>
      </c>
      <c r="C22" s="20">
        <v>240567.9</v>
      </c>
      <c r="D22" s="20">
        <v>57186.9</v>
      </c>
      <c r="E22" s="20">
        <v>56547.4</v>
      </c>
      <c r="F22" s="9">
        <f t="shared" si="0"/>
        <v>0.23505796076700175</v>
      </c>
      <c r="G22" s="9">
        <f t="shared" si="1"/>
        <v>0.23505796076700175</v>
      </c>
      <c r="H22" s="9">
        <f t="shared" si="2"/>
        <v>0.9888173690128333</v>
      </c>
    </row>
    <row r="23" spans="1:8" ht="13.5" customHeight="1">
      <c r="A23" s="8" t="s">
        <v>1</v>
      </c>
      <c r="B23" s="20">
        <v>1183.4</v>
      </c>
      <c r="C23" s="20">
        <v>1423.4</v>
      </c>
      <c r="D23" s="20">
        <v>86</v>
      </c>
      <c r="E23" s="20">
        <v>86</v>
      </c>
      <c r="F23" s="9">
        <f>E23/B23</f>
        <v>0.07267196214297786</v>
      </c>
      <c r="G23" s="9">
        <f>E23/C23</f>
        <v>0.06041871575101868</v>
      </c>
      <c r="H23" s="9">
        <f>E23/D23</f>
        <v>1</v>
      </c>
    </row>
    <row r="24" spans="1:8" ht="17.25" customHeight="1">
      <c r="A24" s="8" t="s">
        <v>2</v>
      </c>
      <c r="B24" s="20">
        <v>175.4</v>
      </c>
      <c r="C24" s="20">
        <v>175.4</v>
      </c>
      <c r="D24" s="20">
        <v>0</v>
      </c>
      <c r="E24" s="20">
        <v>0</v>
      </c>
      <c r="F24" s="9">
        <f>E24/B24</f>
        <v>0</v>
      </c>
      <c r="G24" s="9">
        <f>E24/C24</f>
        <v>0</v>
      </c>
      <c r="H24" s="9">
        <v>0</v>
      </c>
    </row>
    <row r="25" spans="1:8" ht="47.25" customHeight="1">
      <c r="A25" s="6" t="s">
        <v>17</v>
      </c>
      <c r="B25" s="19">
        <f>SUM(B26:B29)</f>
        <v>7860864.8</v>
      </c>
      <c r="C25" s="19">
        <f>SUM(C26:C29)</f>
        <v>7498445.6</v>
      </c>
      <c r="D25" s="19">
        <f>SUM(D26:D29)</f>
        <v>1352296.4</v>
      </c>
      <c r="E25" s="19">
        <f>SUM(E26:E29)</f>
        <v>1350582.1</v>
      </c>
      <c r="F25" s="7">
        <f>E25/B25</f>
        <v>0.17181088014641852</v>
      </c>
      <c r="G25" s="7">
        <f t="shared" si="1"/>
        <v>0.1801149427556026</v>
      </c>
      <c r="H25" s="7">
        <f t="shared" si="2"/>
        <v>0.9987323045450688</v>
      </c>
    </row>
    <row r="26" spans="1:8" ht="21" customHeight="1">
      <c r="A26" s="8" t="s">
        <v>0</v>
      </c>
      <c r="B26" s="20">
        <v>1482616.4</v>
      </c>
      <c r="C26" s="20">
        <v>1314311.8</v>
      </c>
      <c r="D26" s="20">
        <v>292940</v>
      </c>
      <c r="E26" s="20">
        <v>291765.4</v>
      </c>
      <c r="F26" s="9">
        <f t="shared" si="0"/>
        <v>0.1967908894033548</v>
      </c>
      <c r="G26" s="9">
        <f t="shared" si="1"/>
        <v>0.22199100700457838</v>
      </c>
      <c r="H26" s="9">
        <f t="shared" si="2"/>
        <v>0.9959903051819486</v>
      </c>
    </row>
    <row r="27" spans="1:8" ht="18" customHeight="1">
      <c r="A27" s="8" t="s">
        <v>1</v>
      </c>
      <c r="B27" s="20">
        <v>6208863.6</v>
      </c>
      <c r="C27" s="20">
        <v>6014749</v>
      </c>
      <c r="D27" s="20">
        <v>1033633</v>
      </c>
      <c r="E27" s="20">
        <v>1033093.3</v>
      </c>
      <c r="F27" s="9">
        <f t="shared" si="0"/>
        <v>0.1663900782101253</v>
      </c>
      <c r="G27" s="9">
        <f t="shared" si="1"/>
        <v>0.1717600019551938</v>
      </c>
      <c r="H27" s="9">
        <f t="shared" si="2"/>
        <v>0.9994778610977011</v>
      </c>
    </row>
    <row r="28" spans="1:8" ht="18" customHeight="1" hidden="1">
      <c r="A28" s="8" t="s">
        <v>2</v>
      </c>
      <c r="B28" s="20"/>
      <c r="C28" s="20"/>
      <c r="D28" s="20"/>
      <c r="E28" s="20"/>
      <c r="F28" s="9" t="e">
        <f>E28/B28</f>
        <v>#DIV/0!</v>
      </c>
      <c r="G28" s="9" t="e">
        <f>E28/C28</f>
        <v>#DIV/0!</v>
      </c>
      <c r="H28" s="9" t="e">
        <f>E28/D28</f>
        <v>#DIV/0!</v>
      </c>
    </row>
    <row r="29" spans="1:8" ht="18" customHeight="1">
      <c r="A29" s="8" t="s">
        <v>2</v>
      </c>
      <c r="B29" s="20">
        <v>169384.8</v>
      </c>
      <c r="C29" s="20">
        <v>169384.8</v>
      </c>
      <c r="D29" s="20">
        <v>25723.4</v>
      </c>
      <c r="E29" s="20">
        <v>25723.4</v>
      </c>
      <c r="F29" s="9">
        <f>E29/B29</f>
        <v>0.15186368552550172</v>
      </c>
      <c r="G29" s="9">
        <f>E29/C29</f>
        <v>0.15186368552550172</v>
      </c>
      <c r="H29" s="9">
        <f>E29/D29</f>
        <v>1</v>
      </c>
    </row>
    <row r="30" spans="1:8" ht="49.5" customHeight="1">
      <c r="A30" s="6" t="s">
        <v>18</v>
      </c>
      <c r="B30" s="19">
        <f>SUM(B31:B33)</f>
        <v>169959.30000000002</v>
      </c>
      <c r="C30" s="19">
        <f>SUM(C31:C33)</f>
        <v>169959.30000000002</v>
      </c>
      <c r="D30" s="19">
        <f>SUM(D31:D33)</f>
        <v>79675.7</v>
      </c>
      <c r="E30" s="19">
        <f>SUM(E31:E33)</f>
        <v>79675.7</v>
      </c>
      <c r="F30" s="7">
        <f t="shared" si="0"/>
        <v>0.46879282275227063</v>
      </c>
      <c r="G30" s="7">
        <f t="shared" si="1"/>
        <v>0.46879282275227063</v>
      </c>
      <c r="H30" s="7">
        <f t="shared" si="2"/>
        <v>1</v>
      </c>
    </row>
    <row r="31" spans="1:8" ht="13.5" customHeight="1">
      <c r="A31" s="8" t="s">
        <v>0</v>
      </c>
      <c r="B31" s="20">
        <v>49103.3</v>
      </c>
      <c r="C31" s="20">
        <v>49103.3</v>
      </c>
      <c r="D31" s="20">
        <v>12879.4</v>
      </c>
      <c r="E31" s="20">
        <v>12879.4</v>
      </c>
      <c r="F31" s="9">
        <f t="shared" si="0"/>
        <v>0.2622919437186503</v>
      </c>
      <c r="G31" s="9">
        <f t="shared" si="1"/>
        <v>0.2622919437186503</v>
      </c>
      <c r="H31" s="9">
        <f t="shared" si="2"/>
        <v>1</v>
      </c>
    </row>
    <row r="32" spans="1:8" ht="18" customHeight="1">
      <c r="A32" s="8" t="s">
        <v>1</v>
      </c>
      <c r="B32" s="20">
        <v>82963.4</v>
      </c>
      <c r="C32" s="20">
        <v>82963.4</v>
      </c>
      <c r="D32" s="20">
        <v>66796.3</v>
      </c>
      <c r="E32" s="20">
        <v>66796.3</v>
      </c>
      <c r="F32" s="9">
        <f t="shared" si="0"/>
        <v>0.8051297319058767</v>
      </c>
      <c r="G32" s="9">
        <f t="shared" si="1"/>
        <v>0.8051297319058767</v>
      </c>
      <c r="H32" s="9">
        <f t="shared" si="2"/>
        <v>1</v>
      </c>
    </row>
    <row r="33" spans="1:8" ht="13.5" customHeight="1">
      <c r="A33" s="8" t="s">
        <v>2</v>
      </c>
      <c r="B33" s="20">
        <v>37892.6</v>
      </c>
      <c r="C33" s="20">
        <v>37892.6</v>
      </c>
      <c r="D33" s="20">
        <v>0</v>
      </c>
      <c r="E33" s="20">
        <v>0</v>
      </c>
      <c r="F33" s="9">
        <f t="shared" si="0"/>
        <v>0</v>
      </c>
      <c r="G33" s="9">
        <f t="shared" si="1"/>
        <v>0</v>
      </c>
      <c r="H33" s="9">
        <v>0</v>
      </c>
    </row>
    <row r="34" spans="1:8" ht="66" customHeight="1">
      <c r="A34" s="6" t="s">
        <v>19</v>
      </c>
      <c r="B34" s="19">
        <f>SUM(B35:B36)</f>
        <v>183730</v>
      </c>
      <c r="C34" s="19">
        <f>SUM(C35:C36)</f>
        <v>225675.6</v>
      </c>
      <c r="D34" s="19">
        <f>SUM(D35:D36)</f>
        <v>93652.3</v>
      </c>
      <c r="E34" s="19">
        <f>SUM(E35:E36)</f>
        <v>74353.3</v>
      </c>
      <c r="F34" s="7">
        <f t="shared" si="0"/>
        <v>0.40468785718173406</v>
      </c>
      <c r="G34" s="7">
        <f t="shared" si="1"/>
        <v>0.32946982305574907</v>
      </c>
      <c r="H34" s="7">
        <f t="shared" si="2"/>
        <v>0.7939292467990642</v>
      </c>
    </row>
    <row r="35" spans="1:8" ht="21" customHeight="1">
      <c r="A35" s="8" t="s">
        <v>0</v>
      </c>
      <c r="B35" s="20">
        <v>183730</v>
      </c>
      <c r="C35" s="20">
        <v>225675.6</v>
      </c>
      <c r="D35" s="20">
        <v>93652.3</v>
      </c>
      <c r="E35" s="20">
        <v>74353.3</v>
      </c>
      <c r="F35" s="9">
        <f t="shared" si="0"/>
        <v>0.40468785718173406</v>
      </c>
      <c r="G35" s="9">
        <f t="shared" si="1"/>
        <v>0.32946982305574907</v>
      </c>
      <c r="H35" s="9">
        <f t="shared" si="2"/>
        <v>0.7939292467990642</v>
      </c>
    </row>
    <row r="36" spans="1:8" ht="21" customHeight="1" hidden="1">
      <c r="A36" s="8" t="s">
        <v>2</v>
      </c>
      <c r="B36" s="20"/>
      <c r="C36" s="20"/>
      <c r="D36" s="27"/>
      <c r="E36" s="27"/>
      <c r="F36" s="9" t="e">
        <f t="shared" si="0"/>
        <v>#DIV/0!</v>
      </c>
      <c r="G36" s="9" t="e">
        <f t="shared" si="1"/>
        <v>#DIV/0!</v>
      </c>
      <c r="H36" s="9" t="e">
        <f t="shared" si="2"/>
        <v>#DIV/0!</v>
      </c>
    </row>
    <row r="37" spans="1:8" ht="65.25" customHeight="1">
      <c r="A37" s="6" t="s">
        <v>20</v>
      </c>
      <c r="B37" s="19">
        <f>SUM(B38:B39)</f>
        <v>7198.9</v>
      </c>
      <c r="C37" s="19">
        <f>SUM(C38:C39)</f>
        <v>7429.9</v>
      </c>
      <c r="D37" s="19">
        <f>SUM(D38:D39)</f>
        <v>0</v>
      </c>
      <c r="E37" s="19">
        <f>SUM(E38:E39)</f>
        <v>0</v>
      </c>
      <c r="F37" s="7">
        <f t="shared" si="0"/>
        <v>0</v>
      </c>
      <c r="G37" s="7">
        <f t="shared" si="1"/>
        <v>0</v>
      </c>
      <c r="H37" s="7">
        <v>0</v>
      </c>
    </row>
    <row r="38" spans="1:8" ht="13.5" customHeight="1">
      <c r="A38" s="8" t="s">
        <v>0</v>
      </c>
      <c r="B38" s="20">
        <v>6072.8</v>
      </c>
      <c r="C38" s="20">
        <v>6072.8</v>
      </c>
      <c r="D38" s="20">
        <v>0</v>
      </c>
      <c r="E38" s="20">
        <v>0</v>
      </c>
      <c r="F38" s="9">
        <f t="shared" si="0"/>
        <v>0</v>
      </c>
      <c r="G38" s="9">
        <f t="shared" si="1"/>
        <v>0</v>
      </c>
      <c r="H38" s="9">
        <v>0</v>
      </c>
    </row>
    <row r="39" spans="1:8" ht="18" customHeight="1">
      <c r="A39" s="8" t="s">
        <v>1</v>
      </c>
      <c r="B39" s="20">
        <v>1126.1</v>
      </c>
      <c r="C39" s="20">
        <v>1357.1</v>
      </c>
      <c r="D39" s="20">
        <v>0</v>
      </c>
      <c r="E39" s="20">
        <v>0</v>
      </c>
      <c r="F39" s="9">
        <f>E39/B39</f>
        <v>0</v>
      </c>
      <c r="G39" s="9">
        <f>E39/C39</f>
        <v>0</v>
      </c>
      <c r="H39" s="9">
        <v>0</v>
      </c>
    </row>
    <row r="40" spans="1:8" ht="57" customHeight="1">
      <c r="A40" s="6" t="s">
        <v>21</v>
      </c>
      <c r="B40" s="19">
        <f>SUM(B41:B44)</f>
        <v>1094827.5</v>
      </c>
      <c r="C40" s="19">
        <f>SUM(C41:C44)</f>
        <v>1233559.2</v>
      </c>
      <c r="D40" s="19">
        <f>SUM(D41:D44)</f>
        <v>295819.89999999997</v>
      </c>
      <c r="E40" s="19">
        <f>SUM(E41:E44)</f>
        <v>278129.89999999997</v>
      </c>
      <c r="F40" s="7">
        <f t="shared" si="0"/>
        <v>0.25403992866456127</v>
      </c>
      <c r="G40" s="7">
        <f t="shared" si="1"/>
        <v>0.22546943835366798</v>
      </c>
      <c r="H40" s="7">
        <f t="shared" si="2"/>
        <v>0.9402001014806645</v>
      </c>
    </row>
    <row r="41" spans="1:8" ht="18" customHeight="1">
      <c r="A41" s="8" t="s">
        <v>0</v>
      </c>
      <c r="B41" s="20">
        <v>1014951.8</v>
      </c>
      <c r="C41" s="20">
        <v>1153683.5</v>
      </c>
      <c r="D41" s="20">
        <v>291963.3</v>
      </c>
      <c r="E41" s="20">
        <v>274273.3</v>
      </c>
      <c r="F41" s="9">
        <f t="shared" si="0"/>
        <v>0.2702328327315642</v>
      </c>
      <c r="G41" s="9">
        <f t="shared" si="1"/>
        <v>0.2377370396646914</v>
      </c>
      <c r="H41" s="9">
        <f t="shared" si="2"/>
        <v>0.9394101929934344</v>
      </c>
    </row>
    <row r="42" spans="1:8" ht="13.5" customHeight="1">
      <c r="A42" s="8" t="s">
        <v>1</v>
      </c>
      <c r="B42" s="20">
        <v>70862.9</v>
      </c>
      <c r="C42" s="20">
        <v>70862.9</v>
      </c>
      <c r="D42" s="20">
        <v>3856.6</v>
      </c>
      <c r="E42" s="20">
        <v>3856.6</v>
      </c>
      <c r="F42" s="9">
        <f t="shared" si="0"/>
        <v>0.05442340067933997</v>
      </c>
      <c r="G42" s="9">
        <f t="shared" si="1"/>
        <v>0.05442340067933997</v>
      </c>
      <c r="H42" s="9">
        <f t="shared" si="2"/>
        <v>1</v>
      </c>
    </row>
    <row r="43" spans="1:8" ht="13.5" customHeight="1">
      <c r="A43" s="8" t="s">
        <v>2</v>
      </c>
      <c r="B43" s="20">
        <v>9012.8</v>
      </c>
      <c r="C43" s="20">
        <v>9012.8</v>
      </c>
      <c r="D43" s="20">
        <v>0</v>
      </c>
      <c r="E43" s="20">
        <v>0</v>
      </c>
      <c r="F43" s="9">
        <f>E43/B43</f>
        <v>0</v>
      </c>
      <c r="G43" s="9">
        <f>E43/C43</f>
        <v>0</v>
      </c>
      <c r="H43" s="9">
        <v>0</v>
      </c>
    </row>
    <row r="44" spans="1:8" ht="18" customHeight="1" hidden="1">
      <c r="A44" s="8" t="s">
        <v>5</v>
      </c>
      <c r="B44" s="20"/>
      <c r="C44" s="20"/>
      <c r="D44" s="20"/>
      <c r="E44" s="27"/>
      <c r="F44" s="9" t="e">
        <f>E44/B44</f>
        <v>#DIV/0!</v>
      </c>
      <c r="G44" s="9" t="e">
        <f>E44/C44</f>
        <v>#DIV/0!</v>
      </c>
      <c r="H44" s="9" t="e">
        <f>E44/D44</f>
        <v>#DIV/0!</v>
      </c>
    </row>
    <row r="45" spans="1:8" ht="53.25" customHeight="1">
      <c r="A45" s="6" t="s">
        <v>22</v>
      </c>
      <c r="B45" s="19">
        <f>SUM(B46:B47)</f>
        <v>454545.5</v>
      </c>
      <c r="C45" s="19">
        <f>SUM(C46:C47)</f>
        <v>454545.5</v>
      </c>
      <c r="D45" s="19">
        <f>SUM(D46:D47)</f>
        <v>154182.69999999998</v>
      </c>
      <c r="E45" s="19">
        <f>SUM(E46:E47)</f>
        <v>154182.69999999998</v>
      </c>
      <c r="F45" s="7">
        <f t="shared" si="0"/>
        <v>0.3392019060798094</v>
      </c>
      <c r="G45" s="7">
        <f t="shared" si="1"/>
        <v>0.3392019060798094</v>
      </c>
      <c r="H45" s="7">
        <f t="shared" si="2"/>
        <v>1</v>
      </c>
    </row>
    <row r="46" spans="1:8" ht="18" customHeight="1">
      <c r="A46" s="8" t="s">
        <v>0</v>
      </c>
      <c r="B46" s="20">
        <v>4545.5</v>
      </c>
      <c r="C46" s="20">
        <v>4545.5</v>
      </c>
      <c r="D46" s="20">
        <v>1541.8</v>
      </c>
      <c r="E46" s="20">
        <v>1541.8</v>
      </c>
      <c r="F46" s="9">
        <f t="shared" si="0"/>
        <v>0.33919260807391927</v>
      </c>
      <c r="G46" s="9">
        <f t="shared" si="1"/>
        <v>0.33919260807391927</v>
      </c>
      <c r="H46" s="9">
        <f t="shared" si="2"/>
        <v>1</v>
      </c>
    </row>
    <row r="47" spans="1:8" ht="12.75" customHeight="1">
      <c r="A47" s="8" t="s">
        <v>1</v>
      </c>
      <c r="B47" s="20">
        <v>450000</v>
      </c>
      <c r="C47" s="20">
        <v>450000</v>
      </c>
      <c r="D47" s="20">
        <v>152640.9</v>
      </c>
      <c r="E47" s="20">
        <v>152640.9</v>
      </c>
      <c r="F47" s="9">
        <f t="shared" si="0"/>
        <v>0.339202</v>
      </c>
      <c r="G47" s="9">
        <f t="shared" si="1"/>
        <v>0.339202</v>
      </c>
      <c r="H47" s="9">
        <f t="shared" si="2"/>
        <v>1</v>
      </c>
    </row>
    <row r="48" spans="1:8" ht="42" customHeight="1">
      <c r="A48" s="6" t="s">
        <v>23</v>
      </c>
      <c r="B48" s="19">
        <f>SUM(B49:B50)</f>
        <v>418763.4</v>
      </c>
      <c r="C48" s="19">
        <f>SUM(C49:C50)</f>
        <v>414602.8</v>
      </c>
      <c r="D48" s="19">
        <f>SUM(D49:D50)</f>
        <v>31398.3</v>
      </c>
      <c r="E48" s="19">
        <f>SUM(E49:E50)</f>
        <v>31398.3</v>
      </c>
      <c r="F48" s="7">
        <f t="shared" si="0"/>
        <v>0.07497861560967362</v>
      </c>
      <c r="G48" s="7">
        <f t="shared" si="1"/>
        <v>0.07573103703110544</v>
      </c>
      <c r="H48" s="7">
        <f t="shared" si="2"/>
        <v>1</v>
      </c>
    </row>
    <row r="49" spans="1:8" ht="15" customHeight="1">
      <c r="A49" s="8" t="s">
        <v>0</v>
      </c>
      <c r="B49" s="20">
        <v>418763.4</v>
      </c>
      <c r="C49" s="20">
        <v>414602.8</v>
      </c>
      <c r="D49" s="20">
        <v>31398.3</v>
      </c>
      <c r="E49" s="20">
        <v>31398.3</v>
      </c>
      <c r="F49" s="9">
        <f t="shared" si="0"/>
        <v>0.07497861560967362</v>
      </c>
      <c r="G49" s="9">
        <f t="shared" si="1"/>
        <v>0.07573103703110544</v>
      </c>
      <c r="H49" s="9">
        <f t="shared" si="2"/>
        <v>1</v>
      </c>
    </row>
    <row r="50" spans="1:8" ht="16.5" customHeight="1" hidden="1">
      <c r="A50" s="8" t="s">
        <v>1</v>
      </c>
      <c r="B50" s="20">
        <v>0</v>
      </c>
      <c r="C50" s="20">
        <v>0</v>
      </c>
      <c r="D50" s="20">
        <v>0</v>
      </c>
      <c r="E50" s="20">
        <v>0</v>
      </c>
      <c r="F50" s="9" t="e">
        <f t="shared" si="0"/>
        <v>#DIV/0!</v>
      </c>
      <c r="G50" s="9" t="e">
        <f t="shared" si="1"/>
        <v>#DIV/0!</v>
      </c>
      <c r="H50" s="9" t="e">
        <f t="shared" si="2"/>
        <v>#DIV/0!</v>
      </c>
    </row>
    <row r="51" spans="1:8" ht="45" customHeight="1">
      <c r="A51" s="6" t="s">
        <v>24</v>
      </c>
      <c r="B51" s="19">
        <f>SUM(B52:B54)</f>
        <v>322175.5</v>
      </c>
      <c r="C51" s="19">
        <f>SUM(C52:C54)</f>
        <v>322175.5</v>
      </c>
      <c r="D51" s="19">
        <f>SUM(D52:D54)</f>
        <v>46549.5</v>
      </c>
      <c r="E51" s="19">
        <f>SUM(E52:E54)</f>
        <v>46473.9</v>
      </c>
      <c r="F51" s="7">
        <f t="shared" si="0"/>
        <v>0.14425026111544795</v>
      </c>
      <c r="G51" s="7">
        <f t="shared" si="1"/>
        <v>0.14425026111544795</v>
      </c>
      <c r="H51" s="7">
        <f t="shared" si="2"/>
        <v>0.9983759224051816</v>
      </c>
    </row>
    <row r="52" spans="1:8" ht="18" customHeight="1">
      <c r="A52" s="8" t="s">
        <v>0</v>
      </c>
      <c r="B52" s="20">
        <v>272632.9</v>
      </c>
      <c r="C52" s="20">
        <v>272632.9</v>
      </c>
      <c r="D52" s="20">
        <v>46549.5</v>
      </c>
      <c r="E52" s="20">
        <v>46473.9</v>
      </c>
      <c r="F52" s="9">
        <f t="shared" si="0"/>
        <v>0.17046328597905827</v>
      </c>
      <c r="G52" s="9">
        <f t="shared" si="1"/>
        <v>0.17046328597905827</v>
      </c>
      <c r="H52" s="9">
        <f t="shared" si="2"/>
        <v>0.9983759224051816</v>
      </c>
    </row>
    <row r="53" spans="1:8" ht="18" customHeight="1">
      <c r="A53" s="8" t="s">
        <v>1</v>
      </c>
      <c r="B53" s="20">
        <v>49542.6</v>
      </c>
      <c r="C53" s="20">
        <v>49542.6</v>
      </c>
      <c r="D53" s="20">
        <v>0</v>
      </c>
      <c r="E53" s="20">
        <v>0</v>
      </c>
      <c r="F53" s="9">
        <f t="shared" si="0"/>
        <v>0</v>
      </c>
      <c r="G53" s="9">
        <f t="shared" si="1"/>
        <v>0</v>
      </c>
      <c r="H53" s="9">
        <v>0</v>
      </c>
    </row>
    <row r="54" spans="1:8" ht="18" customHeight="1" hidden="1">
      <c r="A54" s="8" t="s">
        <v>2</v>
      </c>
      <c r="B54" s="20">
        <v>0</v>
      </c>
      <c r="C54" s="20"/>
      <c r="D54" s="20"/>
      <c r="E54" s="20"/>
      <c r="F54" s="9" t="e">
        <f t="shared" si="0"/>
        <v>#DIV/0!</v>
      </c>
      <c r="G54" s="9" t="e">
        <f t="shared" si="1"/>
        <v>#DIV/0!</v>
      </c>
      <c r="H54" s="9" t="e">
        <f t="shared" si="2"/>
        <v>#DIV/0!</v>
      </c>
    </row>
    <row r="55" spans="1:8" ht="42.75" customHeight="1">
      <c r="A55" s="6" t="s">
        <v>33</v>
      </c>
      <c r="B55" s="19">
        <f>SUM(B56:B58)</f>
        <v>295425.8</v>
      </c>
      <c r="C55" s="19">
        <f>SUM(C56:C58)</f>
        <v>350690.89999999997</v>
      </c>
      <c r="D55" s="19">
        <f>SUM(D56:D58)</f>
        <v>76810.7</v>
      </c>
      <c r="E55" s="19">
        <f>SUM(E56:E58)</f>
        <v>74776.2</v>
      </c>
      <c r="F55" s="7">
        <f>E55/B55</f>
        <v>0.2531133029004237</v>
      </c>
      <c r="G55" s="7">
        <f t="shared" si="1"/>
        <v>0.21322537881650194</v>
      </c>
      <c r="H55" s="7">
        <f t="shared" si="2"/>
        <v>0.9735128048566151</v>
      </c>
    </row>
    <row r="56" spans="1:8" ht="21" customHeight="1">
      <c r="A56" s="8" t="s">
        <v>0</v>
      </c>
      <c r="B56" s="20">
        <v>295425.8</v>
      </c>
      <c r="C56" s="20">
        <v>324546.3</v>
      </c>
      <c r="D56" s="20">
        <v>56019.4</v>
      </c>
      <c r="E56" s="20">
        <v>53984.9</v>
      </c>
      <c r="F56" s="9">
        <f t="shared" si="0"/>
        <v>0.1827359018745147</v>
      </c>
      <c r="G56" s="9">
        <f t="shared" si="1"/>
        <v>0.16633959468957127</v>
      </c>
      <c r="H56" s="9">
        <f t="shared" si="2"/>
        <v>0.963682224372271</v>
      </c>
    </row>
    <row r="57" spans="1:8" ht="21" customHeight="1">
      <c r="A57" s="8" t="s">
        <v>1</v>
      </c>
      <c r="B57" s="20">
        <v>0</v>
      </c>
      <c r="C57" s="20">
        <v>26144.6</v>
      </c>
      <c r="D57" s="20">
        <v>20791.3</v>
      </c>
      <c r="E57" s="20">
        <v>20791.3</v>
      </c>
      <c r="F57" s="9">
        <v>0</v>
      </c>
      <c r="G57" s="9">
        <f t="shared" si="1"/>
        <v>0.7952426122411511</v>
      </c>
      <c r="H57" s="9">
        <f t="shared" si="2"/>
        <v>1</v>
      </c>
    </row>
    <row r="58" spans="1:8" ht="21" customHeight="1" hidden="1">
      <c r="A58" s="8" t="s">
        <v>2</v>
      </c>
      <c r="B58" s="20"/>
      <c r="C58" s="20"/>
      <c r="D58" s="20"/>
      <c r="E58" s="20"/>
      <c r="F58" s="9" t="e">
        <f t="shared" si="0"/>
        <v>#DIV/0!</v>
      </c>
      <c r="G58" s="9" t="e">
        <f t="shared" si="1"/>
        <v>#DIV/0!</v>
      </c>
      <c r="H58" s="9" t="e">
        <f t="shared" si="2"/>
        <v>#DIV/0!</v>
      </c>
    </row>
    <row r="59" spans="1:8" ht="58.5" customHeight="1">
      <c r="A59" s="6" t="s">
        <v>35</v>
      </c>
      <c r="B59" s="19">
        <f>SUM(B60)</f>
        <v>3677.3</v>
      </c>
      <c r="C59" s="19">
        <f>SUM(C60)</f>
        <v>3677.3</v>
      </c>
      <c r="D59" s="19">
        <f>SUM(D60)</f>
        <v>880.2</v>
      </c>
      <c r="E59" s="19">
        <f>SUM(E60)</f>
        <v>880.2</v>
      </c>
      <c r="F59" s="7">
        <f>E59/B59</f>
        <v>0.23936040029369374</v>
      </c>
      <c r="G59" s="7">
        <f>E59/C59</f>
        <v>0.23936040029369374</v>
      </c>
      <c r="H59" s="7">
        <f>E59/D59</f>
        <v>1</v>
      </c>
    </row>
    <row r="60" spans="1:8" ht="24" customHeight="1">
      <c r="A60" s="8" t="s">
        <v>0</v>
      </c>
      <c r="B60" s="20">
        <v>3677.3</v>
      </c>
      <c r="C60" s="20">
        <v>3677.3</v>
      </c>
      <c r="D60" s="20">
        <v>880.2</v>
      </c>
      <c r="E60" s="20">
        <v>880.2</v>
      </c>
      <c r="F60" s="9">
        <f>E60/B60</f>
        <v>0.23936040029369374</v>
      </c>
      <c r="G60" s="9">
        <f>E60/C60</f>
        <v>0.23936040029369374</v>
      </c>
      <c r="H60" s="9">
        <f>E60/D60</f>
        <v>1</v>
      </c>
    </row>
    <row r="61" spans="1:8" ht="35.25" customHeight="1" hidden="1">
      <c r="A61" s="6" t="s">
        <v>25</v>
      </c>
      <c r="B61" s="19">
        <f>SUM(B62)</f>
        <v>0</v>
      </c>
      <c r="C61" s="19">
        <f>SUM(C62)</f>
        <v>0</v>
      </c>
      <c r="D61" s="26">
        <f>SUM(D62)</f>
        <v>0</v>
      </c>
      <c r="E61" s="26">
        <f>SUM(E62)</f>
        <v>0</v>
      </c>
      <c r="F61" s="7" t="e">
        <f t="shared" si="0"/>
        <v>#DIV/0!</v>
      </c>
      <c r="G61" s="7" t="e">
        <f t="shared" si="1"/>
        <v>#DIV/0!</v>
      </c>
      <c r="H61" s="7" t="e">
        <f t="shared" si="2"/>
        <v>#DIV/0!</v>
      </c>
    </row>
    <row r="62" spans="1:8" ht="19.5" customHeight="1" hidden="1">
      <c r="A62" s="8" t="s">
        <v>0</v>
      </c>
      <c r="B62" s="20"/>
      <c r="C62" s="20"/>
      <c r="D62" s="27"/>
      <c r="E62" s="27"/>
      <c r="F62" s="9" t="e">
        <f t="shared" si="0"/>
        <v>#DIV/0!</v>
      </c>
      <c r="G62" s="9" t="e">
        <f t="shared" si="1"/>
        <v>#DIV/0!</v>
      </c>
      <c r="H62" s="9" t="e">
        <f t="shared" si="2"/>
        <v>#DIV/0!</v>
      </c>
    </row>
    <row r="63" spans="1:8" ht="39" customHeight="1" hidden="1">
      <c r="A63" s="6" t="s">
        <v>26</v>
      </c>
      <c r="B63" s="19">
        <f>SUM(B64)</f>
        <v>0</v>
      </c>
      <c r="C63" s="19">
        <f>SUM(C64)</f>
        <v>0</v>
      </c>
      <c r="D63" s="26">
        <f>SUM(D64)</f>
        <v>0</v>
      </c>
      <c r="E63" s="26">
        <f>SUM(E64)</f>
        <v>0</v>
      </c>
      <c r="F63" s="7" t="e">
        <f t="shared" si="0"/>
        <v>#DIV/0!</v>
      </c>
      <c r="G63" s="7" t="e">
        <f t="shared" si="1"/>
        <v>#DIV/0!</v>
      </c>
      <c r="H63" s="7" t="e">
        <f t="shared" si="2"/>
        <v>#DIV/0!</v>
      </c>
    </row>
    <row r="64" spans="1:8" ht="18" customHeight="1" hidden="1">
      <c r="A64" s="8" t="s">
        <v>0</v>
      </c>
      <c r="B64" s="20"/>
      <c r="C64" s="20"/>
      <c r="D64" s="27"/>
      <c r="E64" s="27"/>
      <c r="F64" s="9" t="e">
        <f t="shared" si="0"/>
        <v>#DIV/0!</v>
      </c>
      <c r="G64" s="9" t="e">
        <f t="shared" si="1"/>
        <v>#DIV/0!</v>
      </c>
      <c r="H64" s="9" t="e">
        <f t="shared" si="2"/>
        <v>#DIV/0!</v>
      </c>
    </row>
    <row r="65" spans="1:8" ht="52.5" customHeight="1">
      <c r="A65" s="6" t="s">
        <v>27</v>
      </c>
      <c r="B65" s="19">
        <f>SUM(B66:B67)</f>
        <v>164711.6</v>
      </c>
      <c r="C65" s="19">
        <f>SUM(C66:C67)</f>
        <v>164711.6</v>
      </c>
      <c r="D65" s="19">
        <f>SUM(D66:D67)</f>
        <v>42578.6</v>
      </c>
      <c r="E65" s="19">
        <f>SUM(E66:E67)</f>
        <v>34644</v>
      </c>
      <c r="F65" s="7">
        <f t="shared" si="0"/>
        <v>0.21033126992877246</v>
      </c>
      <c r="G65" s="7">
        <f t="shared" si="1"/>
        <v>0.21033126992877246</v>
      </c>
      <c r="H65" s="7">
        <f t="shared" si="2"/>
        <v>0.8136481706772887</v>
      </c>
    </row>
    <row r="66" spans="1:8" ht="17.25" customHeight="1">
      <c r="A66" s="8" t="s">
        <v>0</v>
      </c>
      <c r="B66" s="20">
        <v>164711.6</v>
      </c>
      <c r="C66" s="20">
        <v>164711.6</v>
      </c>
      <c r="D66" s="20">
        <v>42578.6</v>
      </c>
      <c r="E66" s="20">
        <v>34644</v>
      </c>
      <c r="F66" s="9">
        <f t="shared" si="0"/>
        <v>0.21033126992877246</v>
      </c>
      <c r="G66" s="9">
        <f t="shared" si="1"/>
        <v>0.21033126992877246</v>
      </c>
      <c r="H66" s="9">
        <f t="shared" si="2"/>
        <v>0.8136481706772887</v>
      </c>
    </row>
    <row r="67" spans="1:8" ht="17.25" customHeight="1" hidden="1">
      <c r="A67" s="8" t="s">
        <v>2</v>
      </c>
      <c r="B67" s="20"/>
      <c r="C67" s="20"/>
      <c r="D67" s="20"/>
      <c r="E67" s="20"/>
      <c r="F67" s="9" t="e">
        <f>E67/B67</f>
        <v>#DIV/0!</v>
      </c>
      <c r="G67" s="9" t="e">
        <f>E67/C67</f>
        <v>#DIV/0!</v>
      </c>
      <c r="H67" s="9" t="e">
        <f>E67/D67</f>
        <v>#DIV/0!</v>
      </c>
    </row>
    <row r="68" spans="1:8" ht="39.75" customHeight="1">
      <c r="A68" s="6" t="s">
        <v>28</v>
      </c>
      <c r="B68" s="19">
        <f>SUM(B69:B71)</f>
        <v>187838</v>
      </c>
      <c r="C68" s="19">
        <f>SUM(C69:C71)</f>
        <v>187838</v>
      </c>
      <c r="D68" s="19">
        <f>SUM(D69:D71)</f>
        <v>48337.4</v>
      </c>
      <c r="E68" s="19">
        <f>SUM(E69:E71)</f>
        <v>40670.3</v>
      </c>
      <c r="F68" s="7">
        <f t="shared" si="0"/>
        <v>0.21651795696291487</v>
      </c>
      <c r="G68" s="7">
        <f t="shared" si="1"/>
        <v>0.21651795696291487</v>
      </c>
      <c r="H68" s="7">
        <f t="shared" si="2"/>
        <v>0.8413836904756979</v>
      </c>
    </row>
    <row r="69" spans="1:8" ht="19.5" customHeight="1">
      <c r="A69" s="8" t="s">
        <v>0</v>
      </c>
      <c r="B69" s="20">
        <v>179581.5</v>
      </c>
      <c r="C69" s="20">
        <v>179581.5</v>
      </c>
      <c r="D69" s="20">
        <v>48337.4</v>
      </c>
      <c r="E69" s="20">
        <v>40670.3</v>
      </c>
      <c r="F69" s="9">
        <f t="shared" si="0"/>
        <v>0.22647266004571742</v>
      </c>
      <c r="G69" s="9">
        <f t="shared" si="1"/>
        <v>0.22647266004571742</v>
      </c>
      <c r="H69" s="9">
        <f t="shared" si="2"/>
        <v>0.8413836904756979</v>
      </c>
    </row>
    <row r="70" spans="1:8" ht="15" customHeight="1">
      <c r="A70" s="8" t="s">
        <v>1</v>
      </c>
      <c r="B70" s="20">
        <v>8256.5</v>
      </c>
      <c r="C70" s="20">
        <v>8256.5</v>
      </c>
      <c r="D70" s="20">
        <v>0</v>
      </c>
      <c r="E70" s="20">
        <v>0</v>
      </c>
      <c r="F70" s="9">
        <f>E70/B70</f>
        <v>0</v>
      </c>
      <c r="G70" s="9">
        <f>E70/C70</f>
        <v>0</v>
      </c>
      <c r="H70" s="9">
        <v>0</v>
      </c>
    </row>
    <row r="71" spans="1:8" ht="0.75" customHeight="1">
      <c r="A71" s="8" t="s">
        <v>2</v>
      </c>
      <c r="B71" s="20"/>
      <c r="C71" s="20"/>
      <c r="D71" s="27"/>
      <c r="E71" s="27"/>
      <c r="F71" s="9" t="e">
        <f>E71/B71</f>
        <v>#DIV/0!</v>
      </c>
      <c r="G71" s="9" t="e">
        <f>E71/C71</f>
        <v>#DIV/0!</v>
      </c>
      <c r="H71" s="9" t="e">
        <f>E71/D71</f>
        <v>#DIV/0!</v>
      </c>
    </row>
    <row r="72" spans="1:8" ht="40.5" customHeight="1" hidden="1">
      <c r="A72" s="6" t="s">
        <v>29</v>
      </c>
      <c r="B72" s="19">
        <f>SUM(B73:B74)</f>
        <v>0</v>
      </c>
      <c r="C72" s="19">
        <f>SUM(C73:C74)</f>
        <v>0</v>
      </c>
      <c r="D72" s="19">
        <f>SUM(D73:D74)</f>
        <v>0</v>
      </c>
      <c r="E72" s="19">
        <f>SUM(E73:E74)</f>
        <v>0</v>
      </c>
      <c r="F72" s="7" t="e">
        <f t="shared" si="0"/>
        <v>#DIV/0!</v>
      </c>
      <c r="G72" s="7" t="e">
        <f t="shared" si="1"/>
        <v>#DIV/0!</v>
      </c>
      <c r="H72" s="7" t="e">
        <f t="shared" si="2"/>
        <v>#DIV/0!</v>
      </c>
    </row>
    <row r="73" spans="1:8" ht="18.75" customHeight="1" hidden="1">
      <c r="A73" s="8" t="s">
        <v>0</v>
      </c>
      <c r="B73" s="20"/>
      <c r="C73" s="20"/>
      <c r="D73" s="20"/>
      <c r="E73" s="20"/>
      <c r="F73" s="9" t="e">
        <f t="shared" si="0"/>
        <v>#DIV/0!</v>
      </c>
      <c r="G73" s="9" t="e">
        <f t="shared" si="1"/>
        <v>#DIV/0!</v>
      </c>
      <c r="H73" s="9" t="e">
        <f t="shared" si="2"/>
        <v>#DIV/0!</v>
      </c>
    </row>
    <row r="74" spans="1:8" ht="18" customHeight="1" hidden="1">
      <c r="A74" s="8" t="s">
        <v>1</v>
      </c>
      <c r="B74" s="20"/>
      <c r="C74" s="20"/>
      <c r="D74" s="27"/>
      <c r="E74" s="27"/>
      <c r="F74" s="9" t="e">
        <f t="shared" si="0"/>
        <v>#DIV/0!</v>
      </c>
      <c r="G74" s="9" t="e">
        <f t="shared" si="1"/>
        <v>#DIV/0!</v>
      </c>
      <c r="H74" s="9" t="e">
        <f t="shared" si="2"/>
        <v>#DIV/0!</v>
      </c>
    </row>
    <row r="75" spans="1:8" ht="27.75" customHeight="1" hidden="1">
      <c r="A75" s="6" t="s">
        <v>30</v>
      </c>
      <c r="B75" s="19">
        <f>SUM(B76:B77)</f>
        <v>0</v>
      </c>
      <c r="C75" s="19">
        <f>SUM(C76:C77)</f>
        <v>0</v>
      </c>
      <c r="D75" s="19">
        <f>SUM(D76:D77)</f>
        <v>0</v>
      </c>
      <c r="E75" s="19">
        <f>SUM(E76:E77)</f>
        <v>0</v>
      </c>
      <c r="F75" s="7" t="e">
        <f t="shared" si="0"/>
        <v>#DIV/0!</v>
      </c>
      <c r="G75" s="7" t="e">
        <f t="shared" si="1"/>
        <v>#DIV/0!</v>
      </c>
      <c r="H75" s="7" t="e">
        <f t="shared" si="2"/>
        <v>#DIV/0!</v>
      </c>
    </row>
    <row r="76" spans="1:8" ht="15.75" customHeight="1" hidden="1">
      <c r="A76" s="8" t="s">
        <v>0</v>
      </c>
      <c r="B76" s="20"/>
      <c r="C76" s="20"/>
      <c r="D76" s="20"/>
      <c r="E76" s="20"/>
      <c r="F76" s="9" t="e">
        <f t="shared" si="0"/>
        <v>#DIV/0!</v>
      </c>
      <c r="G76" s="9" t="e">
        <f t="shared" si="1"/>
        <v>#DIV/0!</v>
      </c>
      <c r="H76" s="9" t="e">
        <f t="shared" si="2"/>
        <v>#DIV/0!</v>
      </c>
    </row>
    <row r="77" spans="1:8" ht="16.5" customHeight="1" hidden="1">
      <c r="A77" s="8" t="s">
        <v>1</v>
      </c>
      <c r="B77" s="20"/>
      <c r="C77" s="20"/>
      <c r="D77" s="20"/>
      <c r="E77" s="20"/>
      <c r="F77" s="9" t="e">
        <f>E77/B77</f>
        <v>#DIV/0!</v>
      </c>
      <c r="G77" s="9" t="e">
        <f>E77/C77</f>
        <v>#DIV/0!</v>
      </c>
      <c r="H77" s="9" t="e">
        <f>E77/D77</f>
        <v>#DIV/0!</v>
      </c>
    </row>
    <row r="78" spans="1:8" ht="38.25" customHeight="1">
      <c r="A78" s="6" t="s">
        <v>31</v>
      </c>
      <c r="B78" s="19">
        <f>SUM(B79:B81)</f>
        <v>615952.1</v>
      </c>
      <c r="C78" s="19">
        <f>SUM(C79:C81)</f>
        <v>615952.1</v>
      </c>
      <c r="D78" s="19">
        <f>SUM(D79:D81)</f>
        <v>142075.2</v>
      </c>
      <c r="E78" s="19">
        <f>SUM(E79:E81)</f>
        <v>138744.80000000002</v>
      </c>
      <c r="F78" s="7">
        <f t="shared" si="0"/>
        <v>0.22525258051721883</v>
      </c>
      <c r="G78" s="7">
        <f t="shared" si="1"/>
        <v>0.22525258051721883</v>
      </c>
      <c r="H78" s="7">
        <f t="shared" si="2"/>
        <v>0.9765588927553859</v>
      </c>
    </row>
    <row r="79" spans="1:8" ht="18" customHeight="1">
      <c r="A79" s="8" t="s">
        <v>0</v>
      </c>
      <c r="B79" s="20">
        <v>593639.1</v>
      </c>
      <c r="C79" s="20">
        <v>593639.1</v>
      </c>
      <c r="D79" s="20">
        <v>136996.5</v>
      </c>
      <c r="E79" s="20">
        <v>133666.1</v>
      </c>
      <c r="F79" s="9">
        <f aca="true" t="shared" si="3" ref="F79:F90">E79/B79</f>
        <v>0.22516390850939572</v>
      </c>
      <c r="G79" s="9">
        <f aca="true" t="shared" si="4" ref="G79:G90">E79/C79</f>
        <v>0.22516390850939572</v>
      </c>
      <c r="H79" s="9">
        <f aca="true" t="shared" si="5" ref="H79:H90">E79/D79</f>
        <v>0.9756898898876979</v>
      </c>
    </row>
    <row r="80" spans="1:8" ht="15.75" customHeight="1">
      <c r="A80" s="8" t="s">
        <v>1</v>
      </c>
      <c r="B80" s="20">
        <v>13734.4</v>
      </c>
      <c r="C80" s="20">
        <v>13734.4</v>
      </c>
      <c r="D80" s="20">
        <v>3278.7</v>
      </c>
      <c r="E80" s="20">
        <v>3278.7</v>
      </c>
      <c r="F80" s="9">
        <f t="shared" si="3"/>
        <v>0.23872174976700838</v>
      </c>
      <c r="G80" s="9">
        <f t="shared" si="4"/>
        <v>0.23872174976700838</v>
      </c>
      <c r="H80" s="9">
        <f t="shared" si="5"/>
        <v>1</v>
      </c>
    </row>
    <row r="81" spans="1:8" ht="16.5" customHeight="1">
      <c r="A81" s="8" t="s">
        <v>2</v>
      </c>
      <c r="B81" s="20">
        <v>8578.6</v>
      </c>
      <c r="C81" s="20">
        <v>8578.6</v>
      </c>
      <c r="D81" s="20">
        <v>1800</v>
      </c>
      <c r="E81" s="20">
        <v>1800</v>
      </c>
      <c r="F81" s="9">
        <f t="shared" si="3"/>
        <v>0.20982444687944418</v>
      </c>
      <c r="G81" s="9">
        <f t="shared" si="4"/>
        <v>0.20982444687944418</v>
      </c>
      <c r="H81" s="9">
        <f t="shared" si="5"/>
        <v>1</v>
      </c>
    </row>
    <row r="82" spans="1:8" ht="40.5" customHeight="1">
      <c r="A82" s="6" t="s">
        <v>32</v>
      </c>
      <c r="B82" s="19">
        <f>SUM(B83:B85)</f>
        <v>79320.6</v>
      </c>
      <c r="C82" s="19">
        <f>SUM(C83:C85)</f>
        <v>79320.6</v>
      </c>
      <c r="D82" s="19">
        <f>SUM(D83:D85)</f>
        <v>16127.199999999999</v>
      </c>
      <c r="E82" s="19">
        <f>SUM(E83:E85)</f>
        <v>16019.3</v>
      </c>
      <c r="F82" s="7">
        <f t="shared" si="3"/>
        <v>0.20195636442487824</v>
      </c>
      <c r="G82" s="7">
        <f t="shared" si="4"/>
        <v>0.20195636442487824</v>
      </c>
      <c r="H82" s="7">
        <f t="shared" si="5"/>
        <v>0.9933094399523786</v>
      </c>
    </row>
    <row r="83" spans="1:8" ht="14.25" customHeight="1">
      <c r="A83" s="8" t="s">
        <v>0</v>
      </c>
      <c r="B83" s="20">
        <v>63371.1</v>
      </c>
      <c r="C83" s="20">
        <v>63371.1</v>
      </c>
      <c r="D83" s="20">
        <v>14708.4</v>
      </c>
      <c r="E83" s="20">
        <v>14600.5</v>
      </c>
      <c r="F83" s="9">
        <f t="shared" si="3"/>
        <v>0.23039682126395156</v>
      </c>
      <c r="G83" s="9">
        <f t="shared" si="4"/>
        <v>0.23039682126395156</v>
      </c>
      <c r="H83" s="9">
        <f t="shared" si="5"/>
        <v>0.9926640559136276</v>
      </c>
    </row>
    <row r="84" spans="1:8" ht="14.25" customHeight="1" thickBot="1">
      <c r="A84" s="8" t="s">
        <v>1</v>
      </c>
      <c r="B84" s="20">
        <v>15949.5</v>
      </c>
      <c r="C84" s="20">
        <v>15949.5</v>
      </c>
      <c r="D84" s="20">
        <v>1418.8</v>
      </c>
      <c r="E84" s="20">
        <v>1418.8</v>
      </c>
      <c r="F84" s="9">
        <f t="shared" si="3"/>
        <v>0.08895576663845262</v>
      </c>
      <c r="G84" s="9">
        <f t="shared" si="4"/>
        <v>0.08895576663845262</v>
      </c>
      <c r="H84" s="9">
        <f t="shared" si="5"/>
        <v>1</v>
      </c>
    </row>
    <row r="85" spans="1:8" ht="15.75" customHeight="1" hidden="1" thickBot="1">
      <c r="A85" s="8" t="s">
        <v>2</v>
      </c>
      <c r="B85" s="22"/>
      <c r="C85" s="22"/>
      <c r="D85" s="24"/>
      <c r="E85" s="24"/>
      <c r="F85" s="10" t="e">
        <f>E85/B85</f>
        <v>#DIV/0!</v>
      </c>
      <c r="G85" s="10" t="e">
        <f t="shared" si="4"/>
        <v>#DIV/0!</v>
      </c>
      <c r="H85" s="10" t="e">
        <f t="shared" si="5"/>
        <v>#DIV/0!</v>
      </c>
    </row>
    <row r="86" spans="1:8" ht="16.5" customHeight="1" thickBot="1">
      <c r="A86" s="11" t="s">
        <v>34</v>
      </c>
      <c r="B86" s="21">
        <f>B5+B8+B10+B14+B21+B25+B30+B34+B37+B40+B45+B48+B51+B55+B59+B61+B63+B65+B68+B72+B75+B78+B82+B17</f>
        <v>12478107.3</v>
      </c>
      <c r="C86" s="21">
        <f>C5+C8+C10+C14+C21+C25+C30+C34+C37+C40+C45+C48+C51+C55+C59+C61+C63+C65+C68+C72+C75+C78+C82+C17</f>
        <v>12348140.9</v>
      </c>
      <c r="D86" s="21">
        <f>D5+D8+D10+D14+D21+D25+D30+D34+D37+D40+D45+D48+D51+D55+D59+D61+D63+D65+D68+D72+D75+D78+D82+D17</f>
        <v>2514249.0000000005</v>
      </c>
      <c r="E86" s="21">
        <f>E5+E8+E10+E14+E21+E25+E30+E34+E37+E40+E45+E48+E51+E55+E59+E61+E63+E65+E68+E72+E75+E78+E82+E17</f>
        <v>2452620.5999999996</v>
      </c>
      <c r="F86" s="12">
        <f t="shared" si="3"/>
        <v>0.19655389563768214</v>
      </c>
      <c r="G86" s="12">
        <f t="shared" si="4"/>
        <v>0.1986226606792282</v>
      </c>
      <c r="H86" s="12">
        <f t="shared" si="5"/>
        <v>0.9754883466196066</v>
      </c>
    </row>
    <row r="87" spans="1:8" ht="15.75" customHeight="1" hidden="1">
      <c r="A87" s="13" t="s">
        <v>6</v>
      </c>
      <c r="B87" s="23" t="e">
        <f>B86-#REF!</f>
        <v>#REF!</v>
      </c>
      <c r="C87" s="23" t="e">
        <f>C86-#REF!</f>
        <v>#REF!</v>
      </c>
      <c r="D87" s="25" t="e">
        <f>D86-#REF!</f>
        <v>#REF!</v>
      </c>
      <c r="E87" s="25" t="e">
        <f>E86-#REF!</f>
        <v>#REF!</v>
      </c>
      <c r="F87" s="14" t="e">
        <f t="shared" si="3"/>
        <v>#REF!</v>
      </c>
      <c r="G87" s="14" t="e">
        <f t="shared" si="4"/>
        <v>#REF!</v>
      </c>
      <c r="H87" s="14" t="e">
        <f t="shared" si="5"/>
        <v>#REF!</v>
      </c>
    </row>
    <row r="88" spans="1:8" ht="15.75" customHeight="1">
      <c r="A88" s="8" t="s">
        <v>0</v>
      </c>
      <c r="B88" s="20">
        <f>B6+B9+B11+B15+B18+B22+B26+B31+B35+B38+B41+B46+B49+B52+B56+B60+B62+B64+B66+B69+B73+B76+B79+B83</f>
        <v>5336412.999999998</v>
      </c>
      <c r="C88" s="20">
        <f>C6+C9+C11+C15+C18+C22+C26+C31+C35+C38+C41+C46+C49+C52+C56+C60+C62+C64+C66+C69+C73+C76+C79+C83</f>
        <v>5373745.599999999</v>
      </c>
      <c r="D88" s="20">
        <f>D6+D9+D11+D15+D18+D22+D26+D31+D35+D38+D41+D46+D49+D52+D56+D60+D62+D64+D66+D69+D73+D76+D79+D83</f>
        <v>1203302.7999999998</v>
      </c>
      <c r="E88" s="20">
        <f>E6+E9+E11+E15+E18+E22+E26+E31+E35+E38+E41+E46+E49+E52+E56+E60+E62+E64+E66+E69+E73+E76+E79+E83</f>
        <v>1142214.1000000003</v>
      </c>
      <c r="F88" s="9">
        <f t="shared" si="3"/>
        <v>0.21404154813354978</v>
      </c>
      <c r="G88" s="9">
        <f t="shared" si="4"/>
        <v>0.2125545541270135</v>
      </c>
      <c r="H88" s="9">
        <f t="shared" si="5"/>
        <v>0.9492324791399144</v>
      </c>
    </row>
    <row r="89" spans="1:8" ht="15" customHeight="1">
      <c r="A89" s="8" t="s">
        <v>1</v>
      </c>
      <c r="B89" s="20">
        <f>B12+B16+B19+B23+B27+B32+B39+B42+B47+B53+B57+B74+B77+B80+B84+B70</f>
        <v>6916558.4</v>
      </c>
      <c r="C89" s="20">
        <f>C12+C16+C19+C23+C27+C32+C39+C42+C47+C53+C57+C74+C77+C80+C84+C70+C50</f>
        <v>6749259.4</v>
      </c>
      <c r="D89" s="20">
        <f>D12+D16+D19+D23+D27+D32+D39+D42+D47+D53+D57+D74+D77+D80+D84+D70+D50</f>
        <v>1283422.8</v>
      </c>
      <c r="E89" s="20">
        <f>E12+E16+E19+E23+E27+E32+E39+E42+E47+E53+E57+E74+E77+E80+E84+E70+E50</f>
        <v>1282883.1</v>
      </c>
      <c r="F89" s="9">
        <f t="shared" si="3"/>
        <v>0.18547997801912583</v>
      </c>
      <c r="G89" s="9">
        <f t="shared" si="4"/>
        <v>0.19007761058939296</v>
      </c>
      <c r="H89" s="9">
        <f t="shared" si="5"/>
        <v>0.9995794838614368</v>
      </c>
    </row>
    <row r="90" spans="1:8" ht="13.5" customHeight="1">
      <c r="A90" s="8" t="s">
        <v>2</v>
      </c>
      <c r="B90" s="20">
        <f>B13+B20+B24+B33+B43+B81+B7+B28+B36+B50+B71+B29+B67+B85+B54+B58</f>
        <v>225135.9</v>
      </c>
      <c r="C90" s="20">
        <f>C13+C20+C24+C33+C43+C81+C7+C28+C36+C50+C71+C29+C67+C85+C54+C58</f>
        <v>225135.9</v>
      </c>
      <c r="D90" s="20">
        <f>D13+D20+D24+D33+D43+D81+D7+D28+D36+D50+D71+D29+D67+D85+D54+D58</f>
        <v>27523.4</v>
      </c>
      <c r="E90" s="20">
        <f>E13+E20+E24+E33+E43+E81+E7+E28+E36+E50+E71+E29+E67+E85+E54+E58</f>
        <v>27523.4</v>
      </c>
      <c r="F90" s="9">
        <f t="shared" si="3"/>
        <v>0.12225238178362492</v>
      </c>
      <c r="G90" s="9">
        <f t="shared" si="4"/>
        <v>0.12225238178362492</v>
      </c>
      <c r="H90" s="9">
        <f t="shared" si="5"/>
        <v>1</v>
      </c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90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Павловская Татьяна Александровна</cp:lastModifiedBy>
  <cp:lastPrinted>2022-11-07T04:51:26Z</cp:lastPrinted>
  <dcterms:created xsi:type="dcterms:W3CDTF">2019-02-11T12:05:23Z</dcterms:created>
  <dcterms:modified xsi:type="dcterms:W3CDTF">2023-04-14T04:12:05Z</dcterms:modified>
  <cp:category/>
  <cp:version/>
  <cp:contentType/>
  <cp:contentStatus/>
</cp:coreProperties>
</file>