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skayaTA\Desktop\1 квартал 2025 года\на сайт\"/>
    </mc:Choice>
  </mc:AlternateContent>
  <bookViews>
    <workbookView xWindow="0" yWindow="0" windowWidth="28800" windowHeight="11235"/>
  </bookViews>
  <sheets>
    <sheet name="01.04.2025" sheetId="2" r:id="rId1"/>
  </sheets>
  <definedNames>
    <definedName name="_xlnm.Print_Titles" localSheetId="0">'01.04.2025'!$4:$4</definedName>
    <definedName name="_xlnm.Print_Area" localSheetId="0">'01.04.2025'!$A$1:$I$61</definedName>
  </definedNames>
  <calcPr calcId="152511"/>
</workbook>
</file>

<file path=xl/calcChain.xml><?xml version="1.0" encoding="utf-8"?>
<calcChain xmlns="http://schemas.openxmlformats.org/spreadsheetml/2006/main">
  <c r="F58" i="2" l="1"/>
  <c r="F55" i="2"/>
  <c r="F50" i="2"/>
  <c r="F44" i="2"/>
  <c r="F42" i="2"/>
  <c r="F39" i="2"/>
  <c r="F33" i="2"/>
  <c r="F31" i="2"/>
  <c r="F26" i="2"/>
  <c r="F19" i="2"/>
  <c r="F14" i="2"/>
  <c r="D58" i="2"/>
  <c r="D55" i="2"/>
  <c r="D50" i="2"/>
  <c r="D44" i="2"/>
  <c r="D42" i="2"/>
  <c r="D39" i="2"/>
  <c r="D33" i="2"/>
  <c r="D31" i="2"/>
  <c r="D26" i="2"/>
  <c r="D19" i="2"/>
  <c r="D14" i="2"/>
  <c r="E42" i="2" l="1"/>
  <c r="E39" i="2" l="1"/>
  <c r="E4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E5" i="2" l="1"/>
  <c r="E33" i="2" l="1"/>
  <c r="E31" i="2" l="1"/>
  <c r="I17" i="2"/>
  <c r="G11" i="2"/>
  <c r="H11" i="2"/>
  <c r="I11" i="2"/>
  <c r="H17" i="2"/>
  <c r="G17" i="2"/>
  <c r="F5" i="2" l="1"/>
  <c r="G52" i="2"/>
  <c r="H52" i="2"/>
  <c r="G53" i="2"/>
  <c r="H53" i="2"/>
  <c r="E58" i="2" l="1"/>
  <c r="E55" i="2"/>
  <c r="E50" i="2"/>
  <c r="E19" i="2"/>
  <c r="E14" i="2"/>
  <c r="G43" i="2"/>
  <c r="H43" i="2"/>
  <c r="G32" i="2"/>
  <c r="H32" i="2"/>
  <c r="G20" i="2"/>
  <c r="H20" i="2"/>
  <c r="I20" i="2"/>
  <c r="G12" i="2"/>
  <c r="H12" i="2"/>
  <c r="G9" i="2"/>
  <c r="H9" i="2"/>
  <c r="H6" i="2"/>
  <c r="I6" i="2"/>
  <c r="H7" i="2"/>
  <c r="I7" i="2"/>
  <c r="H8" i="2"/>
  <c r="I8" i="2"/>
  <c r="H10" i="2"/>
  <c r="I10" i="2"/>
  <c r="H13" i="2"/>
  <c r="I13" i="2"/>
  <c r="H15" i="2"/>
  <c r="I15" i="2"/>
  <c r="H16" i="2"/>
  <c r="I16" i="2"/>
  <c r="H18" i="2"/>
  <c r="I18" i="2"/>
  <c r="H21" i="2"/>
  <c r="I21" i="2"/>
  <c r="H22" i="2"/>
  <c r="I22" i="2"/>
  <c r="H23" i="2"/>
  <c r="I23" i="2"/>
  <c r="H24" i="2"/>
  <c r="I24" i="2"/>
  <c r="H25" i="2"/>
  <c r="I25" i="2"/>
  <c r="H27" i="2"/>
  <c r="I27" i="2"/>
  <c r="H28" i="2"/>
  <c r="I28" i="2"/>
  <c r="H29" i="2"/>
  <c r="I29" i="2"/>
  <c r="H30" i="2"/>
  <c r="I30" i="2"/>
  <c r="H34" i="2"/>
  <c r="I34" i="2"/>
  <c r="H35" i="2"/>
  <c r="I35" i="2"/>
  <c r="H36" i="2"/>
  <c r="I36" i="2"/>
  <c r="H37" i="2"/>
  <c r="I37" i="2"/>
  <c r="H38" i="2"/>
  <c r="I38" i="2"/>
  <c r="H40" i="2"/>
  <c r="I40" i="2"/>
  <c r="H41" i="2"/>
  <c r="I41" i="2"/>
  <c r="H45" i="2"/>
  <c r="I45" i="2"/>
  <c r="H46" i="2"/>
  <c r="I46" i="2"/>
  <c r="H47" i="2"/>
  <c r="H48" i="2"/>
  <c r="I48" i="2"/>
  <c r="H49" i="2"/>
  <c r="I49" i="2"/>
  <c r="H51" i="2"/>
  <c r="I51" i="2"/>
  <c r="H54" i="2"/>
  <c r="I54" i="2"/>
  <c r="H56" i="2"/>
  <c r="I56" i="2"/>
  <c r="H57" i="2"/>
  <c r="I57" i="2"/>
  <c r="H59" i="2"/>
  <c r="I59" i="2"/>
  <c r="G6" i="2" l="1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I55" i="2" l="1"/>
  <c r="E60" i="2"/>
  <c r="H55" i="2"/>
  <c r="H39" i="2"/>
  <c r="G31" i="2"/>
  <c r="H31" i="2"/>
  <c r="H42" i="2"/>
  <c r="G42" i="2"/>
  <c r="H58" i="2"/>
  <c r="H19" i="2"/>
  <c r="I50" i="2"/>
  <c r="I58" i="2"/>
  <c r="H50" i="2"/>
  <c r="H44" i="2"/>
  <c r="H14" i="2"/>
  <c r="I44" i="2"/>
  <c r="I39" i="2"/>
  <c r="I33" i="2"/>
  <c r="H33" i="2"/>
  <c r="I26" i="2"/>
  <c r="H26" i="2"/>
  <c r="I19" i="2"/>
  <c r="I14" i="2"/>
  <c r="H5" i="2"/>
  <c r="I5" i="2"/>
  <c r="G50" i="2"/>
  <c r="G33" i="2"/>
  <c r="G26" i="2"/>
  <c r="G14" i="2"/>
  <c r="G55" i="2"/>
  <c r="G44" i="2"/>
  <c r="G39" i="2"/>
  <c r="G5" i="2"/>
  <c r="G58" i="2"/>
  <c r="G19" i="2"/>
  <c r="F60" i="2"/>
  <c r="G60" i="2" l="1"/>
  <c r="H60" i="2"/>
  <c r="I60" i="2"/>
</calcChain>
</file>

<file path=xl/sharedStrings.xml><?xml version="1.0" encoding="utf-8"?>
<sst xmlns="http://schemas.openxmlformats.org/spreadsheetml/2006/main" count="67" uniqueCount="67">
  <si>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</si>
  <si>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</si>
  <si>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</si>
  <si>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</si>
  <si>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</si>
  <si>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</si>
  <si>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</si>
  <si>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</si>
  <si>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</si>
  <si>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</si>
  <si>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</si>
  <si>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</si>
  <si>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</si>
  <si>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</si>
  <si>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</si>
  <si>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</si>
  <si>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</si>
  <si>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</si>
  <si>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</si>
  <si>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</si>
  <si>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</si>
  <si>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</si>
  <si>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</si>
  <si>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</si>
  <si>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</si>
  <si>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</si>
  <si>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</si>
  <si>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</si>
  <si>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</si>
  <si>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</si>
  <si>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</si>
  <si>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</si>
  <si>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</si>
  <si>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</si>
  <si>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</si>
  <si>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</si>
  <si>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</si>
  <si>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</si>
  <si>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</si>
  <si>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</si>
  <si>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</si>
  <si>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</si>
  <si>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</si>
  <si>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</si>
  <si>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</si>
  <si>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</si>
  <si>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</si>
  <si>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</si>
  <si>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</si>
  <si>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</si>
  <si>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</si>
  <si>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</si>
  <si>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</si>
  <si>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</si>
  <si>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</si>
  <si>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 xml:space="preserve">Уточненный план на отчетный период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</si>
  <si>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</si>
  <si>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</si>
  <si>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</si>
  <si>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</si>
  <si>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</si>
  <si>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</si>
  <si>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</si>
  <si>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</si>
  <si>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</si>
  <si>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>Процент исполнения к уточненному плану за отчетный период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</si>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</sst>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2"/>
  <sheetViews>
    <sheetView showGridLines="0" tabSelected="1" view="pageBreakPreview" zoomScaleNormal="100" zoomScaleSheetLayoutView="100" workbookViewId="0">
      <selection activeCell="D12" sqref="D12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4" width="16" style="19" customWidth="1"/>
    <col min="5" max="5" width="16.42578125" style="19" customWidth="1"/>
    <col min="6" max="6" width="16" style="19" customWidth="1"/>
    <col min="7" max="7" width="14.85546875" style="2" customWidth="1"/>
    <col min="8" max="9" width="14" style="2" customWidth="1"/>
    <col min="10" max="166" width="9.140625" style="2" customWidth="1"/>
    <col min="167" max="16384" width="9.140625" style="2"/>
  </cols>
  <sheetData>
    <row r="2" spans="1:9" ht="30.75" customHeight="1" x14ac:dyDescent="0.2">
      <c r="A2" s="32" t="s">
        <v>66</v>
      </c>
      <c r="B2" s="32"/>
      <c r="C2" s="32"/>
      <c r="D2" s="32"/>
      <c r="E2" s="32"/>
      <c r="F2" s="32"/>
      <c r="G2" s="32"/>
      <c r="H2" s="32"/>
      <c r="I2" s="32"/>
    </row>
    <row r="3" spans="1:9" ht="15" x14ac:dyDescent="0.2">
      <c r="A3" s="24" t="s">
        <v>56</v>
      </c>
      <c r="B3" s="24"/>
      <c r="C3" s="25"/>
      <c r="D3" s="25"/>
      <c r="E3" s="25"/>
      <c r="F3" s="25"/>
      <c r="G3" s="24"/>
      <c r="H3" s="24"/>
      <c r="I3" s="24"/>
    </row>
    <row r="4" spans="1:9" ht="76.5" x14ac:dyDescent="0.2">
      <c r="A4" s="5" t="s">
        <v>0</v>
      </c>
      <c r="B4" s="5" t="s">
        <v>1</v>
      </c>
      <c r="C4" s="5" t="s">
        <v>54</v>
      </c>
      <c r="D4" s="21" t="s">
        <v>63</v>
      </c>
      <c r="E4" s="21" t="s">
        <v>55</v>
      </c>
      <c r="F4" s="21" t="s">
        <v>2</v>
      </c>
      <c r="G4" s="5" t="s">
        <v>53</v>
      </c>
      <c r="H4" s="5" t="s">
        <v>64</v>
      </c>
      <c r="I4" s="5" t="s">
        <v>65</v>
      </c>
    </row>
    <row r="5" spans="1:9" s="30" customFormat="1" x14ac:dyDescent="0.2">
      <c r="A5" s="6" t="s">
        <v>40</v>
      </c>
      <c r="B5" s="7">
        <v>100</v>
      </c>
      <c r="C5" s="20">
        <f>SUM(C6:C13)</f>
        <v>1626862.2000000002</v>
      </c>
      <c r="D5" s="20">
        <f>SUM(D6:D13)</f>
        <v>1496796.6</v>
      </c>
      <c r="E5" s="20">
        <f>SUM(E6:E13)</f>
        <v>426466.3</v>
      </c>
      <c r="F5" s="20">
        <f>SUM(F6:F13)</f>
        <v>376675</v>
      </c>
      <c r="G5" s="12">
        <f>F5/C5</f>
        <v>0.23153466839416389</v>
      </c>
      <c r="H5" s="12">
        <f>F5/D5</f>
        <v>0.25165409916083453</v>
      </c>
      <c r="I5" s="12">
        <f>F5/E5</f>
        <v>0.88324681223346369</v>
      </c>
    </row>
    <row r="6" spans="1:9" s="19" customFormat="1" ht="38.25" x14ac:dyDescent="0.2">
      <c r="A6" s="8" t="s">
        <v>3</v>
      </c>
      <c r="B6" s="9">
        <v>102</v>
      </c>
      <c r="C6" s="22">
        <v>8210.2999999999993</v>
      </c>
      <c r="D6" s="22">
        <v>8210.2999999999993</v>
      </c>
      <c r="E6" s="22">
        <v>1600.7</v>
      </c>
      <c r="F6" s="22">
        <v>1445.1</v>
      </c>
      <c r="G6" s="13">
        <f t="shared" ref="G6:G59" si="0">F6/C6</f>
        <v>0.1760106208055735</v>
      </c>
      <c r="H6" s="13">
        <f t="shared" ref="H6:H59" si="1">F6/D6</f>
        <v>0.1760106208055735</v>
      </c>
      <c r="I6" s="13">
        <f t="shared" ref="I6:I59" si="2">F6/E6</f>
        <v>0.90279252826888223</v>
      </c>
    </row>
    <row r="7" spans="1:9" s="19" customFormat="1" ht="51" x14ac:dyDescent="0.2">
      <c r="A7" s="8" t="s">
        <v>4</v>
      </c>
      <c r="B7" s="9">
        <v>103</v>
      </c>
      <c r="C7" s="22">
        <v>39690</v>
      </c>
      <c r="D7" s="22">
        <v>39690</v>
      </c>
      <c r="E7" s="22">
        <v>9848.6</v>
      </c>
      <c r="F7" s="22">
        <v>8785.2000000000007</v>
      </c>
      <c r="G7" s="13">
        <f t="shared" si="0"/>
        <v>0.2213454270597128</v>
      </c>
      <c r="H7" s="13">
        <f t="shared" si="1"/>
        <v>0.2213454270597128</v>
      </c>
      <c r="I7" s="13">
        <f t="shared" si="2"/>
        <v>0.89202526247385416</v>
      </c>
    </row>
    <row r="8" spans="1:9" s="19" customFormat="1" ht="54" customHeight="1" x14ac:dyDescent="0.2">
      <c r="A8" s="8" t="s">
        <v>5</v>
      </c>
      <c r="B8" s="9">
        <v>104</v>
      </c>
      <c r="C8" s="22">
        <v>378860.5</v>
      </c>
      <c r="D8" s="22">
        <v>378860.5</v>
      </c>
      <c r="E8" s="26">
        <v>104734.2</v>
      </c>
      <c r="F8" s="26">
        <v>103329.5</v>
      </c>
      <c r="G8" s="13">
        <f t="shared" si="0"/>
        <v>0.27273759074910159</v>
      </c>
      <c r="H8" s="13">
        <f t="shared" si="1"/>
        <v>0.27273759074910159</v>
      </c>
      <c r="I8" s="13">
        <f t="shared" si="2"/>
        <v>0.98658795312323966</v>
      </c>
    </row>
    <row r="9" spans="1:9" s="19" customFormat="1" x14ac:dyDescent="0.2">
      <c r="A9" s="8" t="s">
        <v>6</v>
      </c>
      <c r="B9" s="9">
        <v>105</v>
      </c>
      <c r="C9" s="22">
        <v>4</v>
      </c>
      <c r="D9" s="22">
        <v>4</v>
      </c>
      <c r="E9" s="26">
        <v>0</v>
      </c>
      <c r="F9" s="26">
        <v>0</v>
      </c>
      <c r="G9" s="13">
        <f t="shared" ref="G9" si="3">F9/C9</f>
        <v>0</v>
      </c>
      <c r="H9" s="13">
        <f t="shared" ref="H9" si="4">F9/D9</f>
        <v>0</v>
      </c>
      <c r="I9" s="13">
        <v>0</v>
      </c>
    </row>
    <row r="10" spans="1:9" s="19" customFormat="1" ht="38.25" x14ac:dyDescent="0.2">
      <c r="A10" s="8" t="s">
        <v>7</v>
      </c>
      <c r="B10" s="9">
        <v>106</v>
      </c>
      <c r="C10" s="22">
        <v>117124.2</v>
      </c>
      <c r="D10" s="22">
        <v>117124.2</v>
      </c>
      <c r="E10" s="26">
        <v>38475.199999999997</v>
      </c>
      <c r="F10" s="26">
        <v>32902.9</v>
      </c>
      <c r="G10" s="13">
        <f t="shared" si="0"/>
        <v>0.28092315678570273</v>
      </c>
      <c r="H10" s="13">
        <f t="shared" si="1"/>
        <v>0.28092315678570273</v>
      </c>
      <c r="I10" s="13">
        <f t="shared" si="2"/>
        <v>0.85517164303239501</v>
      </c>
    </row>
    <row r="11" spans="1:9" s="19" customFormat="1" hidden="1" x14ac:dyDescent="0.2">
      <c r="A11" s="8" t="s">
        <v>59</v>
      </c>
      <c r="B11" s="9">
        <v>107</v>
      </c>
      <c r="C11" s="22"/>
      <c r="D11" s="22"/>
      <c r="E11" s="26"/>
      <c r="F11" s="26"/>
      <c r="G11" s="13" t="e">
        <f t="shared" si="0"/>
        <v>#DIV/0!</v>
      </c>
      <c r="H11" s="13" t="e">
        <f t="shared" si="1"/>
        <v>#DIV/0!</v>
      </c>
      <c r="I11" s="13" t="e">
        <f t="shared" si="2"/>
        <v>#DIV/0!</v>
      </c>
    </row>
    <row r="12" spans="1:9" s="19" customFormat="1" x14ac:dyDescent="0.2">
      <c r="A12" s="8" t="s">
        <v>8</v>
      </c>
      <c r="B12" s="9">
        <v>111</v>
      </c>
      <c r="C12" s="22">
        <v>230081.4</v>
      </c>
      <c r="D12" s="22">
        <v>45273.2</v>
      </c>
      <c r="E12" s="26">
        <v>0</v>
      </c>
      <c r="F12" s="26">
        <v>0</v>
      </c>
      <c r="G12" s="13">
        <f t="shared" ref="G12" si="5">F12/C12</f>
        <v>0</v>
      </c>
      <c r="H12" s="13">
        <f t="shared" ref="H12" si="6">F12/D12</f>
        <v>0</v>
      </c>
      <c r="I12" s="13">
        <v>0</v>
      </c>
    </row>
    <row r="13" spans="1:9" s="19" customFormat="1" x14ac:dyDescent="0.2">
      <c r="A13" s="8" t="s">
        <v>9</v>
      </c>
      <c r="B13" s="9">
        <v>113</v>
      </c>
      <c r="C13" s="22">
        <v>852891.8</v>
      </c>
      <c r="D13" s="22">
        <v>907634.4</v>
      </c>
      <c r="E13" s="26">
        <v>271807.59999999998</v>
      </c>
      <c r="F13" s="26">
        <v>230212.3</v>
      </c>
      <c r="G13" s="13">
        <f t="shared" si="0"/>
        <v>0.26991970142050842</v>
      </c>
      <c r="H13" s="13">
        <f t="shared" si="1"/>
        <v>0.25363990170491552</v>
      </c>
      <c r="I13" s="13">
        <f t="shared" si="2"/>
        <v>0.84696785520346007</v>
      </c>
    </row>
    <row r="14" spans="1:9" s="3" customFormat="1" ht="25.5" x14ac:dyDescent="0.2">
      <c r="A14" s="10" t="s">
        <v>41</v>
      </c>
      <c r="B14" s="7">
        <v>300</v>
      </c>
      <c r="C14" s="23">
        <f>SUM(C15:C18)</f>
        <v>201538.3</v>
      </c>
      <c r="D14" s="23">
        <f>SUM(D15:D18)</f>
        <v>242213.2</v>
      </c>
      <c r="E14" s="28">
        <f t="shared" ref="E14" si="7">SUM(E15:E18)</f>
        <v>70602.899999999994</v>
      </c>
      <c r="F14" s="28">
        <f t="shared" ref="F14" si="8">SUM(F15:F18)</f>
        <v>60396.4</v>
      </c>
      <c r="G14" s="12">
        <f t="shared" si="0"/>
        <v>0.29967703409227925</v>
      </c>
      <c r="H14" s="12">
        <f t="shared" si="1"/>
        <v>0.24935222357823603</v>
      </c>
      <c r="I14" s="12">
        <f t="shared" si="2"/>
        <v>0.85543794943267215</v>
      </c>
    </row>
    <row r="15" spans="1:9" x14ac:dyDescent="0.2">
      <c r="A15" s="8" t="s">
        <v>10</v>
      </c>
      <c r="B15" s="9">
        <v>304</v>
      </c>
      <c r="C15" s="22">
        <v>13307</v>
      </c>
      <c r="D15" s="22">
        <v>13307</v>
      </c>
      <c r="E15" s="26">
        <v>4557</v>
      </c>
      <c r="F15" s="26">
        <v>3283</v>
      </c>
      <c r="G15" s="13">
        <f t="shared" si="0"/>
        <v>0.24671225670699631</v>
      </c>
      <c r="H15" s="13">
        <f t="shared" si="1"/>
        <v>0.24671225670699631</v>
      </c>
      <c r="I15" s="13">
        <f t="shared" si="2"/>
        <v>0.72043010752688175</v>
      </c>
    </row>
    <row r="16" spans="1:9" x14ac:dyDescent="0.2">
      <c r="A16" s="8" t="s">
        <v>60</v>
      </c>
      <c r="B16" s="9">
        <v>309</v>
      </c>
      <c r="C16" s="22">
        <v>22522.6</v>
      </c>
      <c r="D16" s="22">
        <v>19480.5</v>
      </c>
      <c r="E16" s="26">
        <v>2511.9</v>
      </c>
      <c r="F16" s="26">
        <v>1764.3</v>
      </c>
      <c r="G16" s="13">
        <f t="shared" si="0"/>
        <v>7.8334650528802188E-2</v>
      </c>
      <c r="H16" s="13">
        <f t="shared" si="1"/>
        <v>9.0567490567490569E-2</v>
      </c>
      <c r="I16" s="13">
        <f t="shared" si="2"/>
        <v>0.70237668697002265</v>
      </c>
    </row>
    <row r="17" spans="1:9" ht="36.75" customHeight="1" x14ac:dyDescent="0.2">
      <c r="A17" s="8" t="s">
        <v>62</v>
      </c>
      <c r="B17" s="9">
        <v>310</v>
      </c>
      <c r="C17" s="22">
        <v>157881.29999999999</v>
      </c>
      <c r="D17" s="22">
        <v>160923.4</v>
      </c>
      <c r="E17" s="26">
        <v>46968.5</v>
      </c>
      <c r="F17" s="26">
        <v>40150.5</v>
      </c>
      <c r="G17" s="13">
        <f t="shared" si="0"/>
        <v>0.25430814162285215</v>
      </c>
      <c r="H17" s="13">
        <f t="shared" si="1"/>
        <v>0.24950069411906536</v>
      </c>
      <c r="I17" s="13">
        <f t="shared" si="2"/>
        <v>0.85483888137794484</v>
      </c>
    </row>
    <row r="18" spans="1:9" ht="25.5" x14ac:dyDescent="0.2">
      <c r="A18" s="8" t="s">
        <v>11</v>
      </c>
      <c r="B18" s="9">
        <v>314</v>
      </c>
      <c r="C18" s="22">
        <v>7827.4</v>
      </c>
      <c r="D18" s="22">
        <v>48502.3</v>
      </c>
      <c r="E18" s="26">
        <v>16565.5</v>
      </c>
      <c r="F18" s="26">
        <v>15198.6</v>
      </c>
      <c r="G18" s="13">
        <f t="shared" si="0"/>
        <v>1.9417175562766693</v>
      </c>
      <c r="H18" s="13">
        <f t="shared" si="1"/>
        <v>0.31335833558408571</v>
      </c>
      <c r="I18" s="13">
        <f t="shared" si="2"/>
        <v>0.91748513476804205</v>
      </c>
    </row>
    <row r="19" spans="1:9" s="3" customFormat="1" x14ac:dyDescent="0.2">
      <c r="A19" s="10" t="s">
        <v>42</v>
      </c>
      <c r="B19" s="7">
        <v>400</v>
      </c>
      <c r="C19" s="23">
        <f>SUM(C20:C25)</f>
        <v>3930869.3000000003</v>
      </c>
      <c r="D19" s="23">
        <f>SUM(D20:D25)</f>
        <v>4048211.6000000006</v>
      </c>
      <c r="E19" s="23">
        <f t="shared" ref="E19" si="9">SUM(E20:E25)</f>
        <v>626392.19999999995</v>
      </c>
      <c r="F19" s="23">
        <f t="shared" ref="F19" si="10">SUM(F20:F25)</f>
        <v>492176.89999999997</v>
      </c>
      <c r="G19" s="12">
        <f t="shared" si="0"/>
        <v>0.12520815688275364</v>
      </c>
      <c r="H19" s="12">
        <f t="shared" si="1"/>
        <v>0.1215788473112423</v>
      </c>
      <c r="I19" s="12">
        <f t="shared" si="2"/>
        <v>0.78573280446340166</v>
      </c>
    </row>
    <row r="20" spans="1:9" hidden="1" x14ac:dyDescent="0.2">
      <c r="A20" s="8" t="s">
        <v>12</v>
      </c>
      <c r="B20" s="9">
        <v>401</v>
      </c>
      <c r="C20" s="22">
        <v>0</v>
      </c>
      <c r="D20" s="22">
        <v>0</v>
      </c>
      <c r="E20" s="26"/>
      <c r="F20" s="26"/>
      <c r="G20" s="13" t="e">
        <f t="shared" ref="G20" si="11">F20/C20</f>
        <v>#DIV/0!</v>
      </c>
      <c r="H20" s="13" t="e">
        <f t="shared" ref="H20" si="12">F20/D20</f>
        <v>#DIV/0!</v>
      </c>
      <c r="I20" s="13" t="e">
        <f t="shared" ref="I20" si="13">F20/E20</f>
        <v>#DIV/0!</v>
      </c>
    </row>
    <row r="21" spans="1:9" x14ac:dyDescent="0.2">
      <c r="A21" s="8" t="s">
        <v>13</v>
      </c>
      <c r="B21" s="9">
        <v>405</v>
      </c>
      <c r="C21" s="22">
        <v>461.9</v>
      </c>
      <c r="D21" s="22">
        <v>461.9</v>
      </c>
      <c r="E21" s="26">
        <v>461.9</v>
      </c>
      <c r="F21" s="26">
        <v>461.9</v>
      </c>
      <c r="G21" s="13">
        <f t="shared" si="0"/>
        <v>1</v>
      </c>
      <c r="H21" s="13">
        <f t="shared" si="1"/>
        <v>1</v>
      </c>
      <c r="I21" s="13">
        <f t="shared" si="2"/>
        <v>1</v>
      </c>
    </row>
    <row r="22" spans="1:9" x14ac:dyDescent="0.2">
      <c r="A22" s="8" t="s">
        <v>14</v>
      </c>
      <c r="B22" s="9">
        <v>408</v>
      </c>
      <c r="C22" s="22">
        <v>211998.1</v>
      </c>
      <c r="D22" s="22">
        <v>316704.90000000002</v>
      </c>
      <c r="E22" s="26">
        <v>47809.1</v>
      </c>
      <c r="F22" s="26">
        <v>47774.1</v>
      </c>
      <c r="G22" s="13">
        <f t="shared" si="0"/>
        <v>0.22535154796198645</v>
      </c>
      <c r="H22" s="13">
        <f t="shared" si="1"/>
        <v>0.15084736611274405</v>
      </c>
      <c r="I22" s="13">
        <f t="shared" si="2"/>
        <v>0.99926792179731472</v>
      </c>
    </row>
    <row r="23" spans="1:9" x14ac:dyDescent="0.2">
      <c r="A23" s="8" t="s">
        <v>15</v>
      </c>
      <c r="B23" s="9">
        <v>409</v>
      </c>
      <c r="C23" s="22">
        <v>3166164.7</v>
      </c>
      <c r="D23" s="22">
        <v>3168070.9</v>
      </c>
      <c r="E23" s="26">
        <v>428586.7</v>
      </c>
      <c r="F23" s="26">
        <v>314913.09999999998</v>
      </c>
      <c r="G23" s="13">
        <f t="shared" si="0"/>
        <v>9.9462008404047952E-2</v>
      </c>
      <c r="H23" s="13">
        <f t="shared" si="1"/>
        <v>9.9402163000834348E-2</v>
      </c>
      <c r="I23" s="13">
        <f t="shared" si="2"/>
        <v>0.7347710509915496</v>
      </c>
    </row>
    <row r="24" spans="1:9" x14ac:dyDescent="0.2">
      <c r="A24" s="8" t="s">
        <v>16</v>
      </c>
      <c r="B24" s="9">
        <v>410</v>
      </c>
      <c r="C24" s="22">
        <v>17368.2</v>
      </c>
      <c r="D24" s="22">
        <v>17368.2</v>
      </c>
      <c r="E24" s="26">
        <v>2786.2</v>
      </c>
      <c r="F24" s="26">
        <v>2601.6</v>
      </c>
      <c r="G24" s="13">
        <f t="shared" si="0"/>
        <v>0.14979099733996612</v>
      </c>
      <c r="H24" s="13">
        <f t="shared" si="1"/>
        <v>0.14979099733996612</v>
      </c>
      <c r="I24" s="13">
        <f t="shared" si="2"/>
        <v>0.93374488550714241</v>
      </c>
    </row>
    <row r="25" spans="1:9" x14ac:dyDescent="0.2">
      <c r="A25" s="8" t="s">
        <v>17</v>
      </c>
      <c r="B25" s="9">
        <v>412</v>
      </c>
      <c r="C25" s="22">
        <v>534876.4</v>
      </c>
      <c r="D25" s="22">
        <v>545605.69999999995</v>
      </c>
      <c r="E25" s="26">
        <v>146748.29999999999</v>
      </c>
      <c r="F25" s="26">
        <v>126426.2</v>
      </c>
      <c r="G25" s="13">
        <f t="shared" si="0"/>
        <v>0.23636526120800991</v>
      </c>
      <c r="H25" s="13">
        <f t="shared" si="1"/>
        <v>0.23171715398134587</v>
      </c>
      <c r="I25" s="13">
        <f t="shared" si="2"/>
        <v>0.86151730548156269</v>
      </c>
    </row>
    <row r="26" spans="1:9" s="3" customFormat="1" x14ac:dyDescent="0.2">
      <c r="A26" s="10" t="s">
        <v>43</v>
      </c>
      <c r="B26" s="7">
        <v>500</v>
      </c>
      <c r="C26" s="23">
        <f>SUM(C27:C30)</f>
        <v>1457916.7999999998</v>
      </c>
      <c r="D26" s="23">
        <f>SUM(D27:D30)</f>
        <v>1589848.1</v>
      </c>
      <c r="E26" s="23">
        <f t="shared" ref="E26" si="14">SUM(E27:E30)</f>
        <v>408706.89999999997</v>
      </c>
      <c r="F26" s="23">
        <f t="shared" ref="F26" si="15">SUM(F27:F30)</f>
        <v>339693.29999999993</v>
      </c>
      <c r="G26" s="12">
        <f t="shared" si="0"/>
        <v>0.23299909843963659</v>
      </c>
      <c r="H26" s="12">
        <f t="shared" si="1"/>
        <v>0.21366399720828669</v>
      </c>
      <c r="I26" s="12">
        <f t="shared" si="2"/>
        <v>0.83114158336940225</v>
      </c>
    </row>
    <row r="27" spans="1:9" x14ac:dyDescent="0.2">
      <c r="A27" s="8" t="s">
        <v>18</v>
      </c>
      <c r="B27" s="9">
        <v>501</v>
      </c>
      <c r="C27" s="22">
        <v>250924.79999999999</v>
      </c>
      <c r="D27" s="22">
        <v>250924.7</v>
      </c>
      <c r="E27" s="26">
        <v>85020.6</v>
      </c>
      <c r="F27" s="26">
        <v>84121.9</v>
      </c>
      <c r="G27" s="13">
        <f t="shared" si="0"/>
        <v>0.33524745262325606</v>
      </c>
      <c r="H27" s="13">
        <f t="shared" si="1"/>
        <v>0.33524758622805961</v>
      </c>
      <c r="I27" s="13">
        <f t="shared" si="2"/>
        <v>0.98942962058606965</v>
      </c>
    </row>
    <row r="28" spans="1:9" x14ac:dyDescent="0.2">
      <c r="A28" s="8" t="s">
        <v>19</v>
      </c>
      <c r="B28" s="9">
        <v>502</v>
      </c>
      <c r="C28" s="22">
        <v>371469.9</v>
      </c>
      <c r="D28" s="22">
        <v>485667.7</v>
      </c>
      <c r="E28" s="26">
        <v>119455.2</v>
      </c>
      <c r="F28" s="26">
        <v>86811.7</v>
      </c>
      <c r="G28" s="13">
        <f t="shared" si="0"/>
        <v>0.23369780431738882</v>
      </c>
      <c r="H28" s="13">
        <f t="shared" si="1"/>
        <v>0.17874711453942685</v>
      </c>
      <c r="I28" s="13">
        <f t="shared" si="2"/>
        <v>0.72673018838861769</v>
      </c>
    </row>
    <row r="29" spans="1:9" x14ac:dyDescent="0.2">
      <c r="A29" s="8" t="s">
        <v>20</v>
      </c>
      <c r="B29" s="9">
        <v>503</v>
      </c>
      <c r="C29" s="22">
        <v>746899.1</v>
      </c>
      <c r="D29" s="22">
        <v>764632.7</v>
      </c>
      <c r="E29" s="26">
        <v>174068.4</v>
      </c>
      <c r="F29" s="26">
        <v>140781.6</v>
      </c>
      <c r="G29" s="13">
        <f t="shared" si="0"/>
        <v>0.18848811037528362</v>
      </c>
      <c r="H29" s="13">
        <f t="shared" si="1"/>
        <v>0.18411663534661807</v>
      </c>
      <c r="I29" s="13">
        <f t="shared" si="2"/>
        <v>0.80877172421875543</v>
      </c>
    </row>
    <row r="30" spans="1:9" ht="25.5" x14ac:dyDescent="0.2">
      <c r="A30" s="8" t="s">
        <v>21</v>
      </c>
      <c r="B30" s="9">
        <v>505</v>
      </c>
      <c r="C30" s="22">
        <v>88623</v>
      </c>
      <c r="D30" s="22">
        <v>88623</v>
      </c>
      <c r="E30" s="26">
        <v>30162.7</v>
      </c>
      <c r="F30" s="26">
        <v>27978.1</v>
      </c>
      <c r="G30" s="13">
        <f t="shared" si="0"/>
        <v>0.31569795651241778</v>
      </c>
      <c r="H30" s="13">
        <f t="shared" si="1"/>
        <v>0.31569795651241778</v>
      </c>
      <c r="I30" s="13">
        <f t="shared" si="2"/>
        <v>0.92757279686500205</v>
      </c>
    </row>
    <row r="31" spans="1:9" s="3" customFormat="1" x14ac:dyDescent="0.2">
      <c r="A31" s="1" t="s">
        <v>44</v>
      </c>
      <c r="B31" s="7">
        <v>600</v>
      </c>
      <c r="C31" s="23">
        <f>SUM(C32)</f>
        <v>206.7</v>
      </c>
      <c r="D31" s="23">
        <f>SUM(D32)</f>
        <v>206.7</v>
      </c>
      <c r="E31" s="23">
        <f t="shared" ref="E31:F31" si="16">SUM(E32)</f>
        <v>0</v>
      </c>
      <c r="F31" s="23">
        <f t="shared" si="16"/>
        <v>0</v>
      </c>
      <c r="G31" s="12">
        <f t="shared" ref="G31:G32" si="17">F31/C31</f>
        <v>0</v>
      </c>
      <c r="H31" s="12">
        <f t="shared" ref="H31:H32" si="18">F31/D31</f>
        <v>0</v>
      </c>
      <c r="I31" s="12">
        <v>0</v>
      </c>
    </row>
    <row r="32" spans="1:9" ht="25.5" x14ac:dyDescent="0.2">
      <c r="A32" s="8" t="s">
        <v>22</v>
      </c>
      <c r="B32" s="9">
        <v>605</v>
      </c>
      <c r="C32" s="22">
        <v>206.7</v>
      </c>
      <c r="D32" s="22">
        <v>206.7</v>
      </c>
      <c r="E32" s="26">
        <v>0</v>
      </c>
      <c r="F32" s="26">
        <v>0</v>
      </c>
      <c r="G32" s="13">
        <f t="shared" si="17"/>
        <v>0</v>
      </c>
      <c r="H32" s="13">
        <f t="shared" si="18"/>
        <v>0</v>
      </c>
      <c r="I32" s="13">
        <v>0</v>
      </c>
    </row>
    <row r="33" spans="1:9" s="3" customFormat="1" x14ac:dyDescent="0.2">
      <c r="A33" s="10" t="s">
        <v>46</v>
      </c>
      <c r="B33" s="7">
        <v>700</v>
      </c>
      <c r="C33" s="23">
        <f>SUM(C34:C38)</f>
        <v>8362347.5</v>
      </c>
      <c r="D33" s="23">
        <f>SUM(D34:D38)</f>
        <v>8719960.9000000004</v>
      </c>
      <c r="E33" s="28">
        <f t="shared" ref="E33" si="19">SUM(E34:E38)</f>
        <v>1899884.1000000003</v>
      </c>
      <c r="F33" s="28">
        <f t="shared" ref="F33" si="20">SUM(F34:F38)</f>
        <v>1457590.3</v>
      </c>
      <c r="G33" s="12">
        <f t="shared" si="0"/>
        <v>0.17430396189586717</v>
      </c>
      <c r="H33" s="12">
        <f t="shared" si="1"/>
        <v>0.16715560043394231</v>
      </c>
      <c r="I33" s="12">
        <f t="shared" si="2"/>
        <v>0.76719958864859161</v>
      </c>
    </row>
    <row r="34" spans="1:9" x14ac:dyDescent="0.2">
      <c r="A34" s="8" t="s">
        <v>23</v>
      </c>
      <c r="B34" s="9">
        <v>701</v>
      </c>
      <c r="C34" s="22">
        <v>2606857.7999999998</v>
      </c>
      <c r="D34" s="22">
        <v>2614476.7999999998</v>
      </c>
      <c r="E34" s="26">
        <v>551514</v>
      </c>
      <c r="F34" s="26">
        <v>459625.2</v>
      </c>
      <c r="G34" s="13">
        <f t="shared" si="0"/>
        <v>0.17631387488799735</v>
      </c>
      <c r="H34" s="13">
        <f t="shared" si="1"/>
        <v>0.17580006829664735</v>
      </c>
      <c r="I34" s="13">
        <f t="shared" si="2"/>
        <v>0.83338809168942218</v>
      </c>
    </row>
    <row r="35" spans="1:9" x14ac:dyDescent="0.2">
      <c r="A35" s="8" t="s">
        <v>24</v>
      </c>
      <c r="B35" s="9">
        <v>702</v>
      </c>
      <c r="C35" s="22">
        <v>4887654.3</v>
      </c>
      <c r="D35" s="22">
        <v>5213976.3</v>
      </c>
      <c r="E35" s="26">
        <v>1122062.3</v>
      </c>
      <c r="F35" s="26">
        <v>842337.6</v>
      </c>
      <c r="G35" s="13">
        <f t="shared" si="0"/>
        <v>0.17233984817625092</v>
      </c>
      <c r="H35" s="13">
        <f t="shared" si="1"/>
        <v>0.1615537838175444</v>
      </c>
      <c r="I35" s="13">
        <f t="shared" si="2"/>
        <v>0.75070484054227649</v>
      </c>
    </row>
    <row r="36" spans="1:9" x14ac:dyDescent="0.2">
      <c r="A36" s="8" t="s">
        <v>25</v>
      </c>
      <c r="B36" s="9">
        <v>703</v>
      </c>
      <c r="C36" s="22">
        <v>520443.1</v>
      </c>
      <c r="D36" s="22">
        <v>532171.9</v>
      </c>
      <c r="E36" s="26">
        <v>114699.1</v>
      </c>
      <c r="F36" s="26">
        <v>85396.1</v>
      </c>
      <c r="G36" s="13">
        <f t="shared" si="0"/>
        <v>0.16408345119764295</v>
      </c>
      <c r="H36" s="13">
        <f t="shared" si="1"/>
        <v>0.1604671347735572</v>
      </c>
      <c r="I36" s="13">
        <f t="shared" si="2"/>
        <v>0.74452284281219294</v>
      </c>
    </row>
    <row r="37" spans="1:9" x14ac:dyDescent="0.2">
      <c r="A37" s="8" t="s">
        <v>26</v>
      </c>
      <c r="B37" s="9">
        <v>707</v>
      </c>
      <c r="C37" s="22">
        <v>71849.899999999994</v>
      </c>
      <c r="D37" s="22">
        <v>71999.899999999994</v>
      </c>
      <c r="E37" s="26">
        <v>17878.599999999999</v>
      </c>
      <c r="F37" s="26">
        <v>11385.5</v>
      </c>
      <c r="G37" s="13">
        <f t="shared" si="0"/>
        <v>0.15846229431077846</v>
      </c>
      <c r="H37" s="13">
        <f t="shared" si="1"/>
        <v>0.15813216407245012</v>
      </c>
      <c r="I37" s="13">
        <f t="shared" si="2"/>
        <v>0.63682279373105277</v>
      </c>
    </row>
    <row r="38" spans="1:9" x14ac:dyDescent="0.2">
      <c r="A38" s="8" t="s">
        <v>27</v>
      </c>
      <c r="B38" s="9">
        <v>709</v>
      </c>
      <c r="C38" s="22">
        <v>275542.40000000002</v>
      </c>
      <c r="D38" s="22">
        <v>287336</v>
      </c>
      <c r="E38" s="26">
        <v>93730.1</v>
      </c>
      <c r="F38" s="26">
        <v>58845.9</v>
      </c>
      <c r="G38" s="13">
        <f t="shared" si="0"/>
        <v>0.21356386530711788</v>
      </c>
      <c r="H38" s="13">
        <f t="shared" si="1"/>
        <v>0.20479821532978812</v>
      </c>
      <c r="I38" s="13">
        <f t="shared" si="2"/>
        <v>0.62782286586699465</v>
      </c>
    </row>
    <row r="39" spans="1:9" s="3" customFormat="1" x14ac:dyDescent="0.2">
      <c r="A39" s="14" t="s">
        <v>45</v>
      </c>
      <c r="B39" s="7">
        <v>800</v>
      </c>
      <c r="C39" s="23">
        <f>SUM(C40:C41)</f>
        <v>334731.59999999998</v>
      </c>
      <c r="D39" s="23">
        <f>SUM(D40:D41)</f>
        <v>335581.6</v>
      </c>
      <c r="E39" s="23">
        <f t="shared" ref="E39" si="21">SUM(E40:E41)</f>
        <v>80081.400000000009</v>
      </c>
      <c r="F39" s="23">
        <f t="shared" ref="F39" si="22">SUM(F40:F41)</f>
        <v>71902.900000000009</v>
      </c>
      <c r="G39" s="12">
        <f t="shared" si="0"/>
        <v>0.21480762497475595</v>
      </c>
      <c r="H39" s="12">
        <f t="shared" si="1"/>
        <v>0.21426353530706096</v>
      </c>
      <c r="I39" s="12">
        <f t="shared" si="2"/>
        <v>0.89787266456380632</v>
      </c>
    </row>
    <row r="40" spans="1:9" x14ac:dyDescent="0.2">
      <c r="A40" s="8" t="s">
        <v>28</v>
      </c>
      <c r="B40" s="9">
        <v>801</v>
      </c>
      <c r="C40" s="22">
        <v>319986.59999999998</v>
      </c>
      <c r="D40" s="22">
        <v>320836.59999999998</v>
      </c>
      <c r="E40" s="26">
        <v>80065.8</v>
      </c>
      <c r="F40" s="26">
        <v>71887.3</v>
      </c>
      <c r="G40" s="13">
        <f t="shared" si="0"/>
        <v>0.2246572200210884</v>
      </c>
      <c r="H40" s="13">
        <f t="shared" si="1"/>
        <v>0.22406203032945746</v>
      </c>
      <c r="I40" s="13">
        <f t="shared" si="2"/>
        <v>0.89785276609988285</v>
      </c>
    </row>
    <row r="41" spans="1:9" ht="22.5" customHeight="1" x14ac:dyDescent="0.2">
      <c r="A41" s="8" t="s">
        <v>29</v>
      </c>
      <c r="B41" s="9">
        <v>804</v>
      </c>
      <c r="C41" s="22">
        <v>14745</v>
      </c>
      <c r="D41" s="22">
        <v>14745</v>
      </c>
      <c r="E41" s="26">
        <v>15.6</v>
      </c>
      <c r="F41" s="26">
        <v>15.6</v>
      </c>
      <c r="G41" s="13">
        <f t="shared" si="0"/>
        <v>1.0579857578840285E-3</v>
      </c>
      <c r="H41" s="13">
        <f t="shared" si="1"/>
        <v>1.0579857578840285E-3</v>
      </c>
      <c r="I41" s="13">
        <f t="shared" si="2"/>
        <v>1</v>
      </c>
    </row>
    <row r="42" spans="1:9" s="3" customFormat="1" x14ac:dyDescent="0.2">
      <c r="A42" s="15" t="s">
        <v>47</v>
      </c>
      <c r="B42" s="7">
        <v>900</v>
      </c>
      <c r="C42" s="23">
        <f>SUM(C43)</f>
        <v>5203.8</v>
      </c>
      <c r="D42" s="23">
        <f>SUM(D43)</f>
        <v>5203.8</v>
      </c>
      <c r="E42" s="23">
        <f t="shared" ref="E42:F42" si="23">SUM(E43)</f>
        <v>0</v>
      </c>
      <c r="F42" s="23">
        <f t="shared" si="23"/>
        <v>0</v>
      </c>
      <c r="G42" s="12">
        <f t="shared" ref="G42:G43" si="24">F42/C42</f>
        <v>0</v>
      </c>
      <c r="H42" s="12">
        <f t="shared" ref="H42:H43" si="25">F42/D42</f>
        <v>0</v>
      </c>
      <c r="I42" s="12">
        <v>0</v>
      </c>
    </row>
    <row r="43" spans="1:9" x14ac:dyDescent="0.2">
      <c r="A43" s="8" t="s">
        <v>30</v>
      </c>
      <c r="B43" s="9">
        <v>909</v>
      </c>
      <c r="C43" s="22">
        <v>5203.8</v>
      </c>
      <c r="D43" s="22">
        <v>5203.8</v>
      </c>
      <c r="E43" s="26">
        <v>0</v>
      </c>
      <c r="F43" s="26">
        <v>0</v>
      </c>
      <c r="G43" s="13">
        <f t="shared" si="24"/>
        <v>0</v>
      </c>
      <c r="H43" s="13">
        <f t="shared" si="25"/>
        <v>0</v>
      </c>
      <c r="I43" s="13">
        <v>0</v>
      </c>
    </row>
    <row r="44" spans="1:9" s="3" customFormat="1" x14ac:dyDescent="0.2">
      <c r="A44" s="16" t="s">
        <v>48</v>
      </c>
      <c r="B44" s="7">
        <v>1000</v>
      </c>
      <c r="C44" s="23">
        <f>SUM(C45:C49)</f>
        <v>408063.1</v>
      </c>
      <c r="D44" s="23">
        <f>SUM(D45:D49)</f>
        <v>408063.1</v>
      </c>
      <c r="E44" s="28">
        <f t="shared" ref="E44:F44" si="26">SUM(E45:E49)</f>
        <v>92366.1</v>
      </c>
      <c r="F44" s="28">
        <f t="shared" si="26"/>
        <v>87921.600000000006</v>
      </c>
      <c r="G44" s="12">
        <f t="shared" si="0"/>
        <v>0.2154607951564354</v>
      </c>
      <c r="H44" s="12">
        <f t="shared" si="1"/>
        <v>0.2154607951564354</v>
      </c>
      <c r="I44" s="12">
        <f t="shared" si="2"/>
        <v>0.95188169685631419</v>
      </c>
    </row>
    <row r="45" spans="1:9" x14ac:dyDescent="0.2">
      <c r="A45" s="8" t="s">
        <v>31</v>
      </c>
      <c r="B45" s="9">
        <v>1001</v>
      </c>
      <c r="C45" s="22">
        <v>37794.199999999997</v>
      </c>
      <c r="D45" s="22">
        <v>37723.9</v>
      </c>
      <c r="E45" s="26">
        <v>7303.5</v>
      </c>
      <c r="F45" s="26">
        <v>7303.5</v>
      </c>
      <c r="G45" s="13">
        <f t="shared" si="0"/>
        <v>0.19324393690037098</v>
      </c>
      <c r="H45" s="13">
        <f t="shared" si="1"/>
        <v>0.19360405472392833</v>
      </c>
      <c r="I45" s="13">
        <f t="shared" si="2"/>
        <v>1</v>
      </c>
    </row>
    <row r="46" spans="1:9" hidden="1" x14ac:dyDescent="0.2">
      <c r="A46" s="8" t="s">
        <v>32</v>
      </c>
      <c r="B46" s="9">
        <v>1002</v>
      </c>
      <c r="C46" s="22"/>
      <c r="D46" s="22"/>
      <c r="E46" s="26"/>
      <c r="F46" s="26"/>
      <c r="G46" s="13" t="e">
        <f t="shared" si="0"/>
        <v>#DIV/0!</v>
      </c>
      <c r="H46" s="13" t="e">
        <f t="shared" si="1"/>
        <v>#DIV/0!</v>
      </c>
      <c r="I46" s="13" t="e">
        <f t="shared" si="2"/>
        <v>#DIV/0!</v>
      </c>
    </row>
    <row r="47" spans="1:9" x14ac:dyDescent="0.2">
      <c r="A47" s="8" t="s">
        <v>33</v>
      </c>
      <c r="B47" s="9">
        <v>1003</v>
      </c>
      <c r="C47" s="22">
        <v>49601.8</v>
      </c>
      <c r="D47" s="22">
        <v>49601.8</v>
      </c>
      <c r="E47" s="26">
        <v>0</v>
      </c>
      <c r="F47" s="26">
        <v>0</v>
      </c>
      <c r="G47" s="13">
        <f t="shared" si="0"/>
        <v>0</v>
      </c>
      <c r="H47" s="13">
        <f t="shared" si="1"/>
        <v>0</v>
      </c>
      <c r="I47" s="13">
        <v>0</v>
      </c>
    </row>
    <row r="48" spans="1:9" x14ac:dyDescent="0.2">
      <c r="A48" s="8" t="s">
        <v>34</v>
      </c>
      <c r="B48" s="9">
        <v>1004</v>
      </c>
      <c r="C48" s="22">
        <v>115319.6</v>
      </c>
      <c r="D48" s="22">
        <v>115319.6</v>
      </c>
      <c r="E48" s="26">
        <v>23391.4</v>
      </c>
      <c r="F48" s="26">
        <v>23383.4</v>
      </c>
      <c r="G48" s="13">
        <f t="shared" si="0"/>
        <v>0.20277038768778247</v>
      </c>
      <c r="H48" s="13">
        <f t="shared" si="1"/>
        <v>0.20277038768778247</v>
      </c>
      <c r="I48" s="13">
        <f t="shared" si="2"/>
        <v>0.99965799396359345</v>
      </c>
    </row>
    <row r="49" spans="1:9" x14ac:dyDescent="0.2">
      <c r="A49" s="8" t="s">
        <v>35</v>
      </c>
      <c r="B49" s="9">
        <v>1006</v>
      </c>
      <c r="C49" s="22">
        <v>205347.5</v>
      </c>
      <c r="D49" s="22">
        <v>205417.8</v>
      </c>
      <c r="E49" s="26">
        <v>61671.199999999997</v>
      </c>
      <c r="F49" s="26">
        <v>57234.7</v>
      </c>
      <c r="G49" s="13">
        <f t="shared" si="0"/>
        <v>0.27872119212554325</v>
      </c>
      <c r="H49" s="13">
        <f t="shared" si="1"/>
        <v>0.27862580555336491</v>
      </c>
      <c r="I49" s="13">
        <f t="shared" si="2"/>
        <v>0.92806204516857138</v>
      </c>
    </row>
    <row r="50" spans="1:9" s="3" customFormat="1" ht="14.25" customHeight="1" x14ac:dyDescent="0.2">
      <c r="A50" s="10" t="s">
        <v>49</v>
      </c>
      <c r="B50" s="7">
        <v>1100</v>
      </c>
      <c r="C50" s="23">
        <f>SUM(C51:C54)</f>
        <v>606933.19999999995</v>
      </c>
      <c r="D50" s="23">
        <f>SUM(D51:D54)</f>
        <v>682302.7</v>
      </c>
      <c r="E50" s="23">
        <f t="shared" ref="E50" si="27">SUM(E51:E54)</f>
        <v>131284.5</v>
      </c>
      <c r="F50" s="23">
        <f t="shared" ref="F50" si="28">SUM(F51:F54)</f>
        <v>100173</v>
      </c>
      <c r="G50" s="12">
        <f t="shared" si="0"/>
        <v>0.16504781745338698</v>
      </c>
      <c r="H50" s="12">
        <f t="shared" si="1"/>
        <v>0.14681606858656723</v>
      </c>
      <c r="I50" s="12">
        <f t="shared" si="2"/>
        <v>0.76302229128343402</v>
      </c>
    </row>
    <row r="51" spans="1:9" x14ac:dyDescent="0.2">
      <c r="A51" s="8" t="s">
        <v>36</v>
      </c>
      <c r="B51" s="9">
        <v>1101</v>
      </c>
      <c r="C51" s="22">
        <v>275057.90000000002</v>
      </c>
      <c r="D51" s="22">
        <v>275207.90000000002</v>
      </c>
      <c r="E51" s="26">
        <v>73156.399999999994</v>
      </c>
      <c r="F51" s="26">
        <v>57383.199999999997</v>
      </c>
      <c r="G51" s="13">
        <f t="shared" si="0"/>
        <v>0.2086222573501797</v>
      </c>
      <c r="H51" s="13">
        <f t="shared" si="1"/>
        <v>0.20850854935486951</v>
      </c>
      <c r="I51" s="13">
        <f t="shared" si="2"/>
        <v>0.78439070265896083</v>
      </c>
    </row>
    <row r="52" spans="1:9" ht="20.25" customHeight="1" x14ac:dyDescent="0.2">
      <c r="A52" s="8" t="s">
        <v>58</v>
      </c>
      <c r="B52" s="9">
        <v>1102</v>
      </c>
      <c r="C52" s="22">
        <v>179556.6</v>
      </c>
      <c r="D52" s="22">
        <v>179556.6</v>
      </c>
      <c r="E52" s="26">
        <v>0</v>
      </c>
      <c r="F52" s="26">
        <v>0</v>
      </c>
      <c r="G52" s="13">
        <f t="shared" si="0"/>
        <v>0</v>
      </c>
      <c r="H52" s="13">
        <f t="shared" si="1"/>
        <v>0</v>
      </c>
      <c r="I52" s="13">
        <v>0</v>
      </c>
    </row>
    <row r="53" spans="1:9" x14ac:dyDescent="0.2">
      <c r="A53" s="8" t="s">
        <v>57</v>
      </c>
      <c r="B53" s="9">
        <v>1103</v>
      </c>
      <c r="C53" s="22">
        <v>125199.1</v>
      </c>
      <c r="D53" s="22">
        <v>200418.6</v>
      </c>
      <c r="E53" s="26">
        <v>50610.2</v>
      </c>
      <c r="F53" s="26">
        <v>36502.199999999997</v>
      </c>
      <c r="G53" s="13">
        <f t="shared" si="0"/>
        <v>0.29155321404067597</v>
      </c>
      <c r="H53" s="13">
        <f t="shared" si="1"/>
        <v>0.18212980232373641</v>
      </c>
      <c r="I53" s="13">
        <v>0</v>
      </c>
    </row>
    <row r="54" spans="1:9" ht="25.5" x14ac:dyDescent="0.2">
      <c r="A54" s="8" t="s">
        <v>37</v>
      </c>
      <c r="B54" s="9">
        <v>1105</v>
      </c>
      <c r="C54" s="22">
        <v>27119.599999999999</v>
      </c>
      <c r="D54" s="22">
        <v>27119.599999999999</v>
      </c>
      <c r="E54" s="26">
        <v>7517.9</v>
      </c>
      <c r="F54" s="26">
        <v>6287.6</v>
      </c>
      <c r="G54" s="13">
        <f t="shared" si="0"/>
        <v>0.23184707739052202</v>
      </c>
      <c r="H54" s="13">
        <f t="shared" si="1"/>
        <v>0.23184707739052202</v>
      </c>
      <c r="I54" s="13">
        <f t="shared" si="2"/>
        <v>0.83635057662379131</v>
      </c>
    </row>
    <row r="55" spans="1:9" s="3" customFormat="1" x14ac:dyDescent="0.2">
      <c r="A55" s="10" t="s">
        <v>50</v>
      </c>
      <c r="B55" s="7">
        <v>1200</v>
      </c>
      <c r="C55" s="23">
        <f>SUM(C56:C57)</f>
        <v>101084.8</v>
      </c>
      <c r="D55" s="23">
        <f>SUM(D56:D57)</f>
        <v>101084.8</v>
      </c>
      <c r="E55" s="23">
        <f t="shared" ref="E55" si="29">SUM(E56:E57)</f>
        <v>23808.9</v>
      </c>
      <c r="F55" s="23">
        <f t="shared" ref="F55" si="30">SUM(F56:F57)</f>
        <v>20134.5</v>
      </c>
      <c r="G55" s="12">
        <f t="shared" si="0"/>
        <v>0.19918424926398429</v>
      </c>
      <c r="H55" s="12">
        <f t="shared" si="1"/>
        <v>0.19918424926398429</v>
      </c>
      <c r="I55" s="12">
        <f>F55/E55</f>
        <v>0.84567115658430247</v>
      </c>
    </row>
    <row r="56" spans="1:9" x14ac:dyDescent="0.2">
      <c r="A56" s="8" t="s">
        <v>38</v>
      </c>
      <c r="B56" s="9">
        <v>1202</v>
      </c>
      <c r="C56" s="22">
        <v>92720</v>
      </c>
      <c r="D56" s="22">
        <v>92720</v>
      </c>
      <c r="E56" s="26">
        <v>20248.5</v>
      </c>
      <c r="F56" s="26">
        <v>19695.5</v>
      </c>
      <c r="G56" s="13">
        <f t="shared" si="0"/>
        <v>0.21241911130284727</v>
      </c>
      <c r="H56" s="13">
        <f t="shared" si="1"/>
        <v>0.21241911130284727</v>
      </c>
      <c r="I56" s="13">
        <f t="shared" si="2"/>
        <v>0.97268933501247001</v>
      </c>
    </row>
    <row r="57" spans="1:9" ht="25.5" x14ac:dyDescent="0.2">
      <c r="A57" s="8" t="s">
        <v>39</v>
      </c>
      <c r="B57" s="9">
        <v>1204</v>
      </c>
      <c r="C57" s="22">
        <v>8364.7999999999993</v>
      </c>
      <c r="D57" s="22">
        <v>8364.7999999999993</v>
      </c>
      <c r="E57" s="26">
        <v>3560.4</v>
      </c>
      <c r="F57" s="26">
        <v>439</v>
      </c>
      <c r="G57" s="13">
        <f t="shared" si="0"/>
        <v>5.2481828615149204E-2</v>
      </c>
      <c r="H57" s="13">
        <f t="shared" si="1"/>
        <v>5.2481828615149204E-2</v>
      </c>
      <c r="I57" s="13">
        <f t="shared" si="2"/>
        <v>0.12330075272441299</v>
      </c>
    </row>
    <row r="58" spans="1:9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:F58" si="31">SUM(E59)</f>
        <v>90</v>
      </c>
      <c r="F58" s="23">
        <f t="shared" si="31"/>
        <v>33</v>
      </c>
      <c r="G58" s="12">
        <f t="shared" si="0"/>
        <v>6.6E-3</v>
      </c>
      <c r="H58" s="12">
        <f t="shared" si="1"/>
        <v>6.6E-3</v>
      </c>
      <c r="I58" s="12">
        <f t="shared" si="2"/>
        <v>0.36666666666666664</v>
      </c>
    </row>
    <row r="59" spans="1:9" ht="25.5" x14ac:dyDescent="0.2">
      <c r="A59" s="8" t="s">
        <v>61</v>
      </c>
      <c r="B59" s="9">
        <v>1301</v>
      </c>
      <c r="C59" s="22">
        <v>5000</v>
      </c>
      <c r="D59" s="22">
        <v>5000</v>
      </c>
      <c r="E59" s="27">
        <v>90</v>
      </c>
      <c r="F59" s="27">
        <v>33</v>
      </c>
      <c r="G59" s="13">
        <f t="shared" si="0"/>
        <v>6.6E-3</v>
      </c>
      <c r="H59" s="13">
        <f t="shared" si="1"/>
        <v>6.6E-3</v>
      </c>
      <c r="I59" s="13">
        <f t="shared" si="2"/>
        <v>0.36666666666666664</v>
      </c>
    </row>
    <row r="60" spans="1:9" s="3" customFormat="1" x14ac:dyDescent="0.2">
      <c r="A60" s="17" t="s">
        <v>52</v>
      </c>
      <c r="B60" s="11"/>
      <c r="C60" s="23">
        <f>C5+C14+C19+C26+C31+C33+C39+C42+C44+C50+C55+C58</f>
        <v>17040757.300000001</v>
      </c>
      <c r="D60" s="23">
        <f>D5+D14+D19+D26+D31+D33+D39+D42+D44+D50+D55+D58</f>
        <v>17634473.100000001</v>
      </c>
      <c r="E60" s="28">
        <f t="shared" ref="E60:F60" si="32">E5+E14+E19+E26+E31+E33+E39+E42+E44+E50+E55+E58</f>
        <v>3759683.3000000003</v>
      </c>
      <c r="F60" s="23">
        <f t="shared" si="32"/>
        <v>3006696.9000000004</v>
      </c>
      <c r="G60" s="12">
        <f>F60/C60</f>
        <v>0.17644150709194129</v>
      </c>
      <c r="H60" s="12">
        <f>F60/D60</f>
        <v>0.17050109084347975</v>
      </c>
      <c r="I60" s="12">
        <f>F60/E60</f>
        <v>0.79972079031231169</v>
      </c>
    </row>
    <row r="61" spans="1:9" x14ac:dyDescent="0.2">
      <c r="A61" s="4"/>
      <c r="B61" s="4"/>
      <c r="C61" s="18"/>
      <c r="D61" s="31"/>
      <c r="E61" s="31"/>
      <c r="F61" s="31"/>
      <c r="G61" s="4"/>
      <c r="H61" s="4"/>
      <c r="I61" s="4"/>
    </row>
    <row r="62" spans="1:9" x14ac:dyDescent="0.2">
      <c r="D62" s="29"/>
      <c r="E62" s="29"/>
      <c r="F62" s="29"/>
    </row>
  </sheetData>
  <mergeCells count="1">
    <mergeCell ref="A2:I2"/>
  </mergeCells>
  <pageMargins left="0.55118110236220474" right="0.39370078740157483" top="0.39370078740157483" bottom="0.39370078740157483" header="0.51181102362204722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01.04.2025</vt:lpstr>
      <vt:lpstr>'01.04.2025'!Заголовки_для_печати</vt:lpstr>
      <vt:lpstr>'01.04.2025'!Область_печати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Павловская Татьяна Александровна</cp:lastModifiedBy>
  <cp:lastPrinted>2025-04-09T07:01:54Z</cp:lastPrinted>
  <dcterms:created xsi:type="dcterms:W3CDTF">2018-10-15T10:08:07Z</dcterms:created>
  <dcterms:modified xsi:type="dcterms:W3CDTF">2025-04-09T07:02:08Z</dcterms:modified>
</cp:coreProperties>
</file>