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skayaTA\Desktop\1 квартал 2025 года\на сайт\"/>
    </mc:Choice>
  </mc:AlternateContent>
  <bookViews>
    <workbookView xWindow="0" yWindow="0" windowWidth="28800" windowHeight="11745"/>
  </bookViews>
  <sheets>
    <sheet name="Вып.плана._4" sheetId="2" r:id="rId1"/>
  </sheets>
  <calcPr calcId="152511"/>
</workbook>
</file>

<file path=xl/calcChain.xml><?xml version="1.0" encoding="utf-8"?>
<calcChain xmlns="http://schemas.openxmlformats.org/spreadsheetml/2006/main">
  <c r="C56" i="2" l="1"/>
  <c r="C49" i="2"/>
  <c r="C48" i="2"/>
  <c r="C44" i="2"/>
  <c r="C38" i="2"/>
  <c r="C35" i="2"/>
  <c r="C33" i="2"/>
  <c r="C31" i="2"/>
  <c r="C27" i="2"/>
  <c r="C24" i="2"/>
  <c r="C21" i="2"/>
  <c r="C17" i="2"/>
  <c r="C12" i="2"/>
  <c r="C10" i="2"/>
  <c r="C8" i="2"/>
  <c r="C7" i="2" s="1"/>
  <c r="C58" i="2" s="1"/>
  <c r="D27" i="2" l="1"/>
  <c r="D35" i="2"/>
  <c r="D49" i="2"/>
  <c r="D33" i="2"/>
  <c r="D24" i="2"/>
  <c r="D56" i="2"/>
  <c r="D44" i="2"/>
  <c r="D38" i="2"/>
  <c r="D31" i="2"/>
  <c r="D21" i="2"/>
  <c r="D17" i="2"/>
  <c r="D12" i="2"/>
  <c r="D10" i="2"/>
  <c r="D8" i="2"/>
  <c r="D48" i="2" l="1"/>
  <c r="D7" i="2"/>
  <c r="E55" i="2"/>
  <c r="E57" i="2"/>
  <c r="E45" i="2"/>
  <c r="E14" i="2"/>
  <c r="E24" i="2"/>
  <c r="E26" i="2"/>
  <c r="E42" i="2"/>
  <c r="E7" i="2" l="1"/>
  <c r="D58" i="2"/>
  <c r="E9" i="2"/>
  <c r="E11" i="2"/>
  <c r="E13" i="2"/>
  <c r="E15" i="2"/>
  <c r="E16" i="2"/>
  <c r="E18" i="2"/>
  <c r="E19" i="2"/>
  <c r="E20" i="2"/>
  <c r="E22" i="2"/>
  <c r="E28" i="2"/>
  <c r="E30" i="2"/>
  <c r="E32" i="2"/>
  <c r="E34" i="2"/>
  <c r="E36" i="2"/>
  <c r="E37" i="2"/>
  <c r="E39" i="2"/>
  <c r="E40" i="2"/>
  <c r="E41" i="2"/>
  <c r="E46" i="2"/>
  <c r="E50" i="2"/>
  <c r="E51" i="2"/>
  <c r="E52" i="2"/>
  <c r="E53" i="2"/>
  <c r="E54" i="2"/>
  <c r="E56" i="2" l="1"/>
  <c r="E27" i="2"/>
  <c r="E44" i="2" l="1"/>
  <c r="E49" i="2" l="1"/>
  <c r="E38" i="2"/>
  <c r="E35" i="2"/>
  <c r="E33" i="2"/>
  <c r="E31" i="2"/>
  <c r="E21" i="2"/>
  <c r="E17" i="2"/>
  <c r="E12" i="2"/>
  <c r="E10" i="2"/>
  <c r="E8" i="2"/>
  <c r="E48" i="2" l="1"/>
  <c r="E58" i="2" l="1"/>
</calcChain>
</file>

<file path=xl/sharedStrings.xml><?xml version="1.0" encoding="utf-8"?>
<sst xmlns="http://schemas.openxmlformats.org/spreadsheetml/2006/main" count="110" uniqueCount="110">
  <si>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</si>
  <si>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</si>
  <si>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Прочие безвозмездные поступления в бюджеты городских округов</t>
  </si>
  <si>
    <t>ПРОЧИЕ БЕЗВОЗМЕЗДНЫЕ ПОСТУПЛЕНИЯ</t>
  </si>
  <si>
    <t>000.2.07.00.000.00.0000.000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</si>
  <si>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</si>
  <si>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</si>
  <si>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</si>
  <si>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</si>
  <si>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</si>
  <si>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</si>
  <si>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</si>
  <si>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</si>
  <si>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</si>
  <si>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</si>
  <si>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</si>
  <si>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</si>
  <si>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</si>
  <si>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</si>
  <si>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</si>
  <si>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</si>
  <si>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</si>
  <si>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</si>
  <si>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</si>
  <si>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</si>
  <si>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</si>
  <si>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</si>
  <si>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</si>
  <si>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</si>
  <si>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</si>
  <si>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</si>
  <si>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</si>
  <si>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</si>
  <si>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</si>
  <si>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</si>
  <si>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</si>
  <si>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</si>
  <si>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</si>
  <si>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</si>
  <si>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</si>
  <si>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</si>
  <si>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</si>
  <si>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</si>
  <si>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</si>
  <si>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</si>
  <si>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</si>
  <si>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</si>
  <si>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</si>
  <si>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</si>
  <si>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</si>
  <si>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</si>
  <si>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</si>
  <si>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</si>
  <si>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</si>
  <si>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</si>
  <si>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</si>
  <si>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</si>
  <si>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</si>
  <si>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</si>
  <si>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</si>
  <si>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</si>
  <si>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</si>
  <si>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</si>
  <si>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</si>
  <si>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</si>
  <si>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</si>
  <si>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</si>
  <si>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</si>
  <si>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</si>
  <si>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</si>
  <si>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</si>
  <si>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</si>
  <si>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</si>
  <si>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</si>
  <si>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</si>
  <si>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</si>
  <si>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КД</t>
  </si>
  <si>
    <t>Наименование показателя</t>
  </si>
  <si>
    <t>000.1.09.04.000.00.0000.110</t>
  </si>
  <si>
    <t>Налоги на имущество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</si>
  <si>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</si>
  <si>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</si>
  <si>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</si>
  <si>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</si>
  <si>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</si>
  <si>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</si>
  <si>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000.2.07.04.000.04.0000.150</t>
  </si>
  <si>
    <t>000.2.19.00.000.13.0000.150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</si>
  <si>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</si>
  <si>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000.1.06.04.000.02.0000.110</t>
  </si>
  <si>
    <t>Транспортный налог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</si>
  <si>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</si>
  <si>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</si>
  <si>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</si>
  <si>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</si>
  <si>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</si>
  <si>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</si>
  <si>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</si>
  <si>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</si>
  <si>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</si>
  <si>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</si>
  <si>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>000.1.17.15.000.00.0000.150</t>
  </si>
  <si>
    <t xml:space="preserve">Инициативные платежи </t>
  </si>
  <si>
    <t xml:space="preserve">000 1 09 07 000 00 0000 110 </t>
  </si>
  <si>
    <t>Прочие налоги и сборы (по отмененным местным налогам и сборам)</t>
  </si>
  <si>
    <t>(рублей)</t>
  </si>
  <si>
    <t>Исполнено за 1 квартал 2024 года</t>
  </si>
  <si>
    <t xml:space="preserve">Сведения о поступлении доходов в разрезе видов доходов за первый квартал 2025 года в сравнении с соответствующим периодом 2024 года
</t>
  </si>
  <si>
    <t>Исполнено за 1 квартал 2025 года</t>
  </si>
  <si>
    <t>% исполнения  2025 года  к исполнению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</si>
</sst>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;[Red]\-#,##0.00;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3" fillId="5" borderId="1" xfId="3" applyNumberFormat="1" applyFont="1" applyFill="1" applyBorder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abSelected="1" view="pageBreakPreview" zoomScaleNormal="100" zoomScaleSheetLayoutView="100" workbookViewId="0">
      <selection activeCell="A2" sqref="A2:E3"/>
    </sheetView>
  </sheetViews>
  <sheetFormatPr defaultColWidth="9.140625" defaultRowHeight="12.75" x14ac:dyDescent="0.2"/>
  <cols>
    <col min="1" max="1" width="21.140625" style="5" customWidth="1"/>
    <col min="2" max="2" width="58.42578125" style="5" customWidth="1"/>
    <col min="3" max="3" width="17.140625" style="5" customWidth="1"/>
    <col min="4" max="4" width="17" style="5" customWidth="1"/>
    <col min="5" max="5" width="14.42578125" style="5" customWidth="1"/>
    <col min="6" max="227" width="9.140625" style="1" customWidth="1"/>
    <col min="228" max="16384" width="9.140625" style="1"/>
  </cols>
  <sheetData>
    <row r="1" spans="1:5" ht="16.5" customHeight="1" x14ac:dyDescent="0.2">
      <c r="A1" s="3"/>
      <c r="B1" s="3"/>
      <c r="C1" s="4"/>
      <c r="D1" s="4"/>
      <c r="E1" s="4"/>
    </row>
    <row r="2" spans="1:5" ht="36" customHeight="1" x14ac:dyDescent="0.2">
      <c r="A2" s="38" t="s">
        <v>107</v>
      </c>
      <c r="B2" s="38"/>
      <c r="C2" s="38"/>
      <c r="D2" s="38"/>
      <c r="E2" s="38"/>
    </row>
    <row r="3" spans="1:5" ht="14.25" customHeight="1" x14ac:dyDescent="0.2">
      <c r="A3" s="38"/>
      <c r="B3" s="38"/>
      <c r="C3" s="38"/>
      <c r="D3" s="38"/>
      <c r="E3" s="38"/>
    </row>
    <row r="4" spans="1:5" ht="14.25" customHeight="1" x14ac:dyDescent="0.2">
      <c r="A4" s="36"/>
      <c r="B4" s="36"/>
      <c r="C4" s="36"/>
      <c r="D4" s="36"/>
      <c r="E4" s="37" t="s">
        <v>105</v>
      </c>
    </row>
    <row r="6" spans="1:5" ht="45" x14ac:dyDescent="0.2">
      <c r="A6" s="7" t="s">
        <v>76</v>
      </c>
      <c r="B6" s="7" t="s">
        <v>77</v>
      </c>
      <c r="C6" s="34" t="s">
        <v>106</v>
      </c>
      <c r="D6" s="34" t="s">
        <v>108</v>
      </c>
      <c r="E6" s="6" t="s">
        <v>109</v>
      </c>
    </row>
    <row r="7" spans="1:5" x14ac:dyDescent="0.2">
      <c r="A7" s="8" t="s">
        <v>74</v>
      </c>
      <c r="B7" s="9" t="s">
        <v>73</v>
      </c>
      <c r="C7" s="10">
        <f>C8+C10+C12+C17+C21+C24+C27+C31+C33+C35+C38+C44</f>
        <v>1120254093.22</v>
      </c>
      <c r="D7" s="10">
        <f>D8+D10+D12+D17+D21+D24+D27+D31+D33+D35+D38+D44</f>
        <v>1289723458.2799997</v>
      </c>
      <c r="E7" s="10">
        <f t="shared" ref="E7:E22" si="0">D7/C7*100</f>
        <v>115.12776128966293</v>
      </c>
    </row>
    <row r="8" spans="1:5" x14ac:dyDescent="0.2">
      <c r="A8" s="11" t="s">
        <v>72</v>
      </c>
      <c r="B8" s="12" t="s">
        <v>71</v>
      </c>
      <c r="C8" s="13">
        <f>C9</f>
        <v>876869489.16999996</v>
      </c>
      <c r="D8" s="13">
        <f>D9</f>
        <v>931928509.16999996</v>
      </c>
      <c r="E8" s="18">
        <f t="shared" si="0"/>
        <v>106.27904388053415</v>
      </c>
    </row>
    <row r="9" spans="1:5" x14ac:dyDescent="0.2">
      <c r="A9" s="15" t="s">
        <v>70</v>
      </c>
      <c r="B9" s="16" t="s">
        <v>69</v>
      </c>
      <c r="C9" s="17">
        <v>876869489.16999996</v>
      </c>
      <c r="D9" s="17">
        <v>931928509.16999996</v>
      </c>
      <c r="E9" s="10">
        <f t="shared" si="0"/>
        <v>106.27904388053415</v>
      </c>
    </row>
    <row r="10" spans="1:5" ht="22.5" x14ac:dyDescent="0.2">
      <c r="A10" s="11" t="s">
        <v>68</v>
      </c>
      <c r="B10" s="12" t="s">
        <v>67</v>
      </c>
      <c r="C10" s="21">
        <f>C11</f>
        <v>9821256.8699999992</v>
      </c>
      <c r="D10" s="21">
        <f>D11</f>
        <v>10289542.01</v>
      </c>
      <c r="E10" s="18">
        <f t="shared" si="0"/>
        <v>104.76807750981875</v>
      </c>
    </row>
    <row r="11" spans="1:5" ht="22.5" x14ac:dyDescent="0.2">
      <c r="A11" s="15" t="s">
        <v>66</v>
      </c>
      <c r="B11" s="16" t="s">
        <v>65</v>
      </c>
      <c r="C11" s="17">
        <v>9821256.8699999992</v>
      </c>
      <c r="D11" s="17">
        <v>10289542.01</v>
      </c>
      <c r="E11" s="10">
        <f t="shared" si="0"/>
        <v>104.76807750981875</v>
      </c>
    </row>
    <row r="12" spans="1:5" x14ac:dyDescent="0.2">
      <c r="A12" s="11" t="s">
        <v>64</v>
      </c>
      <c r="B12" s="12" t="s">
        <v>63</v>
      </c>
      <c r="C12" s="13">
        <f>C13+C14+C15+C16</f>
        <v>141653992.40000001</v>
      </c>
      <c r="D12" s="13">
        <f>D13+D14+D15+D16</f>
        <v>181248667.21999997</v>
      </c>
      <c r="E12" s="18">
        <f t="shared" si="0"/>
        <v>127.9516829347056</v>
      </c>
    </row>
    <row r="13" spans="1:5" s="2" customFormat="1" ht="22.5" x14ac:dyDescent="0.2">
      <c r="A13" s="15" t="s">
        <v>62</v>
      </c>
      <c r="B13" s="16" t="s">
        <v>61</v>
      </c>
      <c r="C13" s="17">
        <v>117187920.67</v>
      </c>
      <c r="D13" s="17">
        <v>162919402.16999999</v>
      </c>
      <c r="E13" s="17">
        <f t="shared" si="0"/>
        <v>139.02405746133118</v>
      </c>
    </row>
    <row r="14" spans="1:5" s="2" customFormat="1" x14ac:dyDescent="0.2">
      <c r="A14" s="15" t="s">
        <v>60</v>
      </c>
      <c r="B14" s="16" t="s">
        <v>59</v>
      </c>
      <c r="C14" s="17">
        <v>94595.46</v>
      </c>
      <c r="D14" s="17">
        <v>107493.95</v>
      </c>
      <c r="E14" s="17">
        <f t="shared" si="0"/>
        <v>113.63542182679802</v>
      </c>
    </row>
    <row r="15" spans="1:5" s="2" customFormat="1" x14ac:dyDescent="0.2">
      <c r="A15" s="15" t="s">
        <v>58</v>
      </c>
      <c r="B15" s="16" t="s">
        <v>57</v>
      </c>
      <c r="C15" s="17">
        <v>8751693.8000000007</v>
      </c>
      <c r="D15" s="17">
        <v>1295217</v>
      </c>
      <c r="E15" s="17">
        <f t="shared" si="0"/>
        <v>14.799615132787208</v>
      </c>
    </row>
    <row r="16" spans="1:5" s="2" customFormat="1" ht="22.5" x14ac:dyDescent="0.2">
      <c r="A16" s="15" t="s">
        <v>56</v>
      </c>
      <c r="B16" s="16" t="s">
        <v>55</v>
      </c>
      <c r="C16" s="17">
        <v>15619782.470000001</v>
      </c>
      <c r="D16" s="17">
        <v>16926554.100000001</v>
      </c>
      <c r="E16" s="17">
        <f t="shared" si="0"/>
        <v>108.36613206688274</v>
      </c>
    </row>
    <row r="17" spans="1:5" x14ac:dyDescent="0.2">
      <c r="A17" s="11" t="s">
        <v>54</v>
      </c>
      <c r="B17" s="12" t="s">
        <v>53</v>
      </c>
      <c r="C17" s="13">
        <f>C18+C19+C20</f>
        <v>26698462.690000001</v>
      </c>
      <c r="D17" s="13">
        <f>D18+D19+D20</f>
        <v>31961777.559999999</v>
      </c>
      <c r="E17" s="18">
        <f t="shared" si="0"/>
        <v>119.71392484695905</v>
      </c>
    </row>
    <row r="18" spans="1:5" s="2" customFormat="1" x14ac:dyDescent="0.2">
      <c r="A18" s="15" t="s">
        <v>52</v>
      </c>
      <c r="B18" s="16" t="s">
        <v>51</v>
      </c>
      <c r="C18" s="17">
        <v>3189430.27</v>
      </c>
      <c r="D18" s="17">
        <v>2732633.75</v>
      </c>
      <c r="E18" s="17">
        <f t="shared" si="0"/>
        <v>85.677801947994936</v>
      </c>
    </row>
    <row r="19" spans="1:5" s="2" customFormat="1" x14ac:dyDescent="0.2">
      <c r="A19" s="23" t="s">
        <v>89</v>
      </c>
      <c r="B19" s="22" t="s">
        <v>90</v>
      </c>
      <c r="C19" s="17">
        <v>6249921</v>
      </c>
      <c r="D19" s="17">
        <v>5241734.66</v>
      </c>
      <c r="E19" s="17">
        <f t="shared" si="0"/>
        <v>83.868814661817325</v>
      </c>
    </row>
    <row r="20" spans="1:5" s="2" customFormat="1" x14ac:dyDescent="0.2">
      <c r="A20" s="15" t="s">
        <v>50</v>
      </c>
      <c r="B20" s="16" t="s">
        <v>49</v>
      </c>
      <c r="C20" s="17">
        <v>17259111.420000002</v>
      </c>
      <c r="D20" s="17">
        <v>23987409.149999999</v>
      </c>
      <c r="E20" s="17">
        <f t="shared" si="0"/>
        <v>138.98403322318893</v>
      </c>
    </row>
    <row r="21" spans="1:5" x14ac:dyDescent="0.2">
      <c r="A21" s="11" t="s">
        <v>48</v>
      </c>
      <c r="B21" s="12" t="s">
        <v>47</v>
      </c>
      <c r="C21" s="13">
        <f>C22+C23</f>
        <v>6409505.3300000001</v>
      </c>
      <c r="D21" s="13">
        <f>D22+D23</f>
        <v>32466532.260000002</v>
      </c>
      <c r="E21" s="18">
        <f t="shared" si="0"/>
        <v>506.53725347631467</v>
      </c>
    </row>
    <row r="22" spans="1:5" s="2" customFormat="1" ht="22.5" x14ac:dyDescent="0.2">
      <c r="A22" s="15" t="s">
        <v>46</v>
      </c>
      <c r="B22" s="16" t="s">
        <v>45</v>
      </c>
      <c r="C22" s="17">
        <v>6409505.3300000001</v>
      </c>
      <c r="D22" s="17">
        <v>32461532.260000002</v>
      </c>
      <c r="E22" s="17">
        <f t="shared" si="0"/>
        <v>506.45924433609918</v>
      </c>
    </row>
    <row r="23" spans="1:5" s="2" customFormat="1" ht="22.5" x14ac:dyDescent="0.2">
      <c r="A23" s="15" t="s">
        <v>44</v>
      </c>
      <c r="B23" s="16" t="s">
        <v>43</v>
      </c>
      <c r="C23" s="17">
        <v>0</v>
      </c>
      <c r="D23" s="17">
        <v>5000</v>
      </c>
      <c r="E23" s="17"/>
    </row>
    <row r="24" spans="1:5" ht="22.5" x14ac:dyDescent="0.2">
      <c r="A24" s="11" t="s">
        <v>42</v>
      </c>
      <c r="B24" s="12" t="s">
        <v>41</v>
      </c>
      <c r="C24" s="13">
        <f>C25+C26</f>
        <v>0.75</v>
      </c>
      <c r="D24" s="13">
        <f>D25+D26</f>
        <v>-190.12</v>
      </c>
      <c r="E24" s="13">
        <f>D24/C24*100</f>
        <v>-25349.333333333336</v>
      </c>
    </row>
    <row r="25" spans="1:5" s="2" customFormat="1" x14ac:dyDescent="0.2">
      <c r="A25" s="15" t="s">
        <v>78</v>
      </c>
      <c r="B25" s="16" t="s">
        <v>79</v>
      </c>
      <c r="C25" s="17">
        <v>0</v>
      </c>
      <c r="D25" s="17">
        <v>-190.12</v>
      </c>
      <c r="E25" s="35"/>
    </row>
    <row r="26" spans="1:5" s="2" customFormat="1" x14ac:dyDescent="0.2">
      <c r="A26" s="15" t="s">
        <v>103</v>
      </c>
      <c r="B26" s="16" t="s">
        <v>104</v>
      </c>
      <c r="C26" s="17">
        <v>0.75</v>
      </c>
      <c r="D26" s="17">
        <v>0</v>
      </c>
      <c r="E26" s="17">
        <f>D26/C26*100</f>
        <v>0</v>
      </c>
    </row>
    <row r="27" spans="1:5" ht="22.5" x14ac:dyDescent="0.2">
      <c r="A27" s="11" t="s">
        <v>40</v>
      </c>
      <c r="B27" s="12" t="s">
        <v>39</v>
      </c>
      <c r="C27" s="13">
        <f>C28+C29+C30</f>
        <v>13846110.76</v>
      </c>
      <c r="D27" s="13">
        <f>D28+D29+D30</f>
        <v>15789671.32</v>
      </c>
      <c r="E27" s="18">
        <f>D27/C27*100</f>
        <v>114.03686994628663</v>
      </c>
    </row>
    <row r="28" spans="1:5" s="2" customFormat="1" ht="56.25" x14ac:dyDescent="0.2">
      <c r="A28" s="15" t="s">
        <v>38</v>
      </c>
      <c r="B28" s="16" t="s">
        <v>37</v>
      </c>
      <c r="C28" s="17">
        <v>7078261.21</v>
      </c>
      <c r="D28" s="17">
        <v>9687684.9399999995</v>
      </c>
      <c r="E28" s="17">
        <f>D28/C28*100</f>
        <v>136.8653211937625</v>
      </c>
    </row>
    <row r="29" spans="1:5" s="2" customFormat="1" x14ac:dyDescent="0.2">
      <c r="A29" s="15" t="s">
        <v>36</v>
      </c>
      <c r="B29" s="16" t="s">
        <v>35</v>
      </c>
      <c r="C29" s="17">
        <v>228449.8</v>
      </c>
      <c r="D29" s="17">
        <v>0</v>
      </c>
      <c r="E29" s="17"/>
    </row>
    <row r="30" spans="1:5" s="2" customFormat="1" ht="56.25" x14ac:dyDescent="0.2">
      <c r="A30" s="15" t="s">
        <v>34</v>
      </c>
      <c r="B30" s="16" t="s">
        <v>33</v>
      </c>
      <c r="C30" s="17">
        <v>6539399.75</v>
      </c>
      <c r="D30" s="17">
        <v>6101986.3799999999</v>
      </c>
      <c r="E30" s="17">
        <f t="shared" ref="E30:E42" si="1">D30/C30*100</f>
        <v>93.311108255769199</v>
      </c>
    </row>
    <row r="31" spans="1:5" x14ac:dyDescent="0.2">
      <c r="A31" s="11" t="s">
        <v>32</v>
      </c>
      <c r="B31" s="12" t="s">
        <v>31</v>
      </c>
      <c r="C31" s="13">
        <f>C32</f>
        <v>1945326.45</v>
      </c>
      <c r="D31" s="13">
        <f>D32</f>
        <v>958357.08</v>
      </c>
      <c r="E31" s="18">
        <f t="shared" si="1"/>
        <v>49.264588984537788</v>
      </c>
    </row>
    <row r="32" spans="1:5" s="2" customFormat="1" x14ac:dyDescent="0.2">
      <c r="A32" s="15" t="s">
        <v>30</v>
      </c>
      <c r="B32" s="16" t="s">
        <v>29</v>
      </c>
      <c r="C32" s="17">
        <v>1945326.45</v>
      </c>
      <c r="D32" s="17">
        <v>958357.08</v>
      </c>
      <c r="E32" s="17">
        <f t="shared" si="1"/>
        <v>49.264588984537788</v>
      </c>
    </row>
    <row r="33" spans="1:5" ht="22.5" x14ac:dyDescent="0.2">
      <c r="A33" s="11" t="s">
        <v>28</v>
      </c>
      <c r="B33" s="12" t="s">
        <v>80</v>
      </c>
      <c r="C33" s="13">
        <f>C34</f>
        <v>4599429.51</v>
      </c>
      <c r="D33" s="13">
        <f>D34</f>
        <v>5276845.82</v>
      </c>
      <c r="E33" s="18">
        <f t="shared" si="1"/>
        <v>114.72826811514719</v>
      </c>
    </row>
    <row r="34" spans="1:5" s="2" customFormat="1" x14ac:dyDescent="0.2">
      <c r="A34" s="15" t="s">
        <v>27</v>
      </c>
      <c r="B34" s="16" t="s">
        <v>26</v>
      </c>
      <c r="C34" s="17">
        <v>4599429.51</v>
      </c>
      <c r="D34" s="17">
        <v>5276845.82</v>
      </c>
      <c r="E34" s="17">
        <f t="shared" si="1"/>
        <v>114.72826811514719</v>
      </c>
    </row>
    <row r="35" spans="1:5" x14ac:dyDescent="0.2">
      <c r="A35" s="11" t="s">
        <v>25</v>
      </c>
      <c r="B35" s="12" t="s">
        <v>24</v>
      </c>
      <c r="C35" s="13">
        <f>C36+C37</f>
        <v>30015530.52</v>
      </c>
      <c r="D35" s="13">
        <f>D36+D37</f>
        <v>25172582.949999999</v>
      </c>
      <c r="E35" s="18">
        <f t="shared" si="1"/>
        <v>83.865194164157657</v>
      </c>
    </row>
    <row r="36" spans="1:5" s="2" customFormat="1" x14ac:dyDescent="0.2">
      <c r="A36" s="15" t="s">
        <v>23</v>
      </c>
      <c r="B36" s="16" t="s">
        <v>22</v>
      </c>
      <c r="C36" s="17">
        <v>14472633.25</v>
      </c>
      <c r="D36" s="17">
        <v>17111316.829999998</v>
      </c>
      <c r="E36" s="17">
        <f t="shared" si="1"/>
        <v>118.2322286098143</v>
      </c>
    </row>
    <row r="37" spans="1:5" s="2" customFormat="1" ht="22.5" x14ac:dyDescent="0.2">
      <c r="A37" s="15" t="s">
        <v>21</v>
      </c>
      <c r="B37" s="16" t="s">
        <v>20</v>
      </c>
      <c r="C37" s="17">
        <v>15542897.27</v>
      </c>
      <c r="D37" s="17">
        <v>8061266.1200000001</v>
      </c>
      <c r="E37" s="17">
        <f t="shared" si="1"/>
        <v>51.86462974029552</v>
      </c>
    </row>
    <row r="38" spans="1:5" x14ac:dyDescent="0.2">
      <c r="A38" s="11" t="s">
        <v>19</v>
      </c>
      <c r="B38" s="12" t="s">
        <v>18</v>
      </c>
      <c r="C38" s="13">
        <f>C39+C40+C41+C42+C43</f>
        <v>7058353.9800000004</v>
      </c>
      <c r="D38" s="13">
        <f>D39+D40+D41+D42+D43</f>
        <v>54580289.009999998</v>
      </c>
      <c r="E38" s="18">
        <f t="shared" si="1"/>
        <v>773.27219865501831</v>
      </c>
    </row>
    <row r="39" spans="1:5" s="2" customFormat="1" ht="22.5" x14ac:dyDescent="0.2">
      <c r="A39" s="25" t="s">
        <v>91</v>
      </c>
      <c r="B39" s="24" t="s">
        <v>92</v>
      </c>
      <c r="C39" s="17">
        <v>3456075.74</v>
      </c>
      <c r="D39" s="17">
        <v>2220209.46</v>
      </c>
      <c r="E39" s="17">
        <f t="shared" si="1"/>
        <v>64.2407640059416</v>
      </c>
    </row>
    <row r="40" spans="1:5" s="2" customFormat="1" ht="22.5" x14ac:dyDescent="0.2">
      <c r="A40" s="27" t="s">
        <v>93</v>
      </c>
      <c r="B40" s="26" t="s">
        <v>94</v>
      </c>
      <c r="C40" s="17">
        <v>38605.61</v>
      </c>
      <c r="D40" s="17">
        <v>44900</v>
      </c>
      <c r="E40" s="17">
        <f t="shared" si="1"/>
        <v>116.30434022412805</v>
      </c>
    </row>
    <row r="41" spans="1:5" s="2" customFormat="1" ht="67.5" x14ac:dyDescent="0.2">
      <c r="A41" s="29" t="s">
        <v>95</v>
      </c>
      <c r="B41" s="28" t="s">
        <v>96</v>
      </c>
      <c r="C41" s="17">
        <v>3254344.8</v>
      </c>
      <c r="D41" s="17">
        <v>1067348.72</v>
      </c>
      <c r="E41" s="17">
        <f t="shared" si="1"/>
        <v>32.797653155867195</v>
      </c>
    </row>
    <row r="42" spans="1:5" s="2" customFormat="1" x14ac:dyDescent="0.2">
      <c r="A42" s="31" t="s">
        <v>97</v>
      </c>
      <c r="B42" s="30" t="s">
        <v>98</v>
      </c>
      <c r="C42" s="17">
        <v>303314.5</v>
      </c>
      <c r="D42" s="17">
        <v>51234731.829999998</v>
      </c>
      <c r="E42" s="17">
        <f t="shared" si="1"/>
        <v>16891.619698365885</v>
      </c>
    </row>
    <row r="43" spans="1:5" s="2" customFormat="1" x14ac:dyDescent="0.2">
      <c r="A43" s="33" t="s">
        <v>99</v>
      </c>
      <c r="B43" s="32" t="s">
        <v>100</v>
      </c>
      <c r="C43" s="17">
        <v>6013.33</v>
      </c>
      <c r="D43" s="17">
        <v>13099</v>
      </c>
      <c r="E43" s="17"/>
    </row>
    <row r="44" spans="1:5" x14ac:dyDescent="0.2">
      <c r="A44" s="11" t="s">
        <v>17</v>
      </c>
      <c r="B44" s="12" t="s">
        <v>16</v>
      </c>
      <c r="C44" s="13">
        <f>C45+C46</f>
        <v>1336634.79</v>
      </c>
      <c r="D44" s="13">
        <f>D45+D46</f>
        <v>50874</v>
      </c>
      <c r="E44" s="18">
        <f>D44/C44*100</f>
        <v>3.8061256807478427</v>
      </c>
    </row>
    <row r="45" spans="1:5" s="2" customFormat="1" x14ac:dyDescent="0.2">
      <c r="A45" s="15" t="s">
        <v>15</v>
      </c>
      <c r="B45" s="16" t="s">
        <v>14</v>
      </c>
      <c r="C45" s="17">
        <v>642504.06999999995</v>
      </c>
      <c r="D45" s="17">
        <v>-73162.25</v>
      </c>
      <c r="E45" s="35">
        <f>D45/C45*100</f>
        <v>-11.387048489825132</v>
      </c>
    </row>
    <row r="46" spans="1:5" s="2" customFormat="1" ht="12" customHeight="1" x14ac:dyDescent="0.2">
      <c r="A46" s="15" t="s">
        <v>13</v>
      </c>
      <c r="B46" s="16" t="s">
        <v>12</v>
      </c>
      <c r="C46" s="17">
        <v>694130.72</v>
      </c>
      <c r="D46" s="17">
        <v>124036.25</v>
      </c>
      <c r="E46" s="17">
        <f>D46/C46*100</f>
        <v>17.869292688846848</v>
      </c>
    </row>
    <row r="47" spans="1:5" s="2" customFormat="1" ht="1.5" hidden="1" customHeight="1" x14ac:dyDescent="0.2">
      <c r="A47" s="15" t="s">
        <v>101</v>
      </c>
      <c r="B47" s="16" t="s">
        <v>102</v>
      </c>
      <c r="C47" s="17">
        <v>0</v>
      </c>
      <c r="D47" s="17">
        <v>0</v>
      </c>
      <c r="E47" s="17"/>
    </row>
    <row r="48" spans="1:5" x14ac:dyDescent="0.2">
      <c r="A48" s="8" t="s">
        <v>11</v>
      </c>
      <c r="B48" s="9" t="s">
        <v>10</v>
      </c>
      <c r="C48" s="10">
        <f>C49+C56</f>
        <v>1218708748.2</v>
      </c>
      <c r="D48" s="10">
        <f>D49+D56</f>
        <v>1585629314.7599998</v>
      </c>
      <c r="E48" s="10">
        <f t="shared" ref="E48:E58" si="2">D48/C48*100</f>
        <v>130.10732195874786</v>
      </c>
    </row>
    <row r="49" spans="1:5" ht="22.5" x14ac:dyDescent="0.2">
      <c r="A49" s="11" t="s">
        <v>9</v>
      </c>
      <c r="B49" s="12" t="s">
        <v>8</v>
      </c>
      <c r="C49" s="13">
        <f>C50+C51+C52+C53</f>
        <v>1220182364.99</v>
      </c>
      <c r="D49" s="13">
        <f>D50+D51+D52+D53</f>
        <v>1586413059.9199998</v>
      </c>
      <c r="E49" s="18">
        <f t="shared" si="2"/>
        <v>130.01442287956698</v>
      </c>
    </row>
    <row r="50" spans="1:5" s="2" customFormat="1" x14ac:dyDescent="0.2">
      <c r="A50" s="15" t="s">
        <v>81</v>
      </c>
      <c r="B50" s="16" t="s">
        <v>82</v>
      </c>
      <c r="C50" s="17">
        <v>74682000</v>
      </c>
      <c r="D50" s="17">
        <v>89874300</v>
      </c>
      <c r="E50" s="35">
        <f t="shared" si="2"/>
        <v>120.34265284807584</v>
      </c>
    </row>
    <row r="51" spans="1:5" s="2" customFormat="1" ht="22.5" x14ac:dyDescent="0.2">
      <c r="A51" s="15" t="s">
        <v>83</v>
      </c>
      <c r="B51" s="16" t="s">
        <v>7</v>
      </c>
      <c r="C51" s="17">
        <v>208513709.84999999</v>
      </c>
      <c r="D51" s="17">
        <v>418744959.74000001</v>
      </c>
      <c r="E51" s="17">
        <f t="shared" si="2"/>
        <v>200.82370604850661</v>
      </c>
    </row>
    <row r="52" spans="1:5" s="2" customFormat="1" x14ac:dyDescent="0.2">
      <c r="A52" s="15" t="s">
        <v>84</v>
      </c>
      <c r="B52" s="16" t="s">
        <v>6</v>
      </c>
      <c r="C52" s="17">
        <v>901155205.13999999</v>
      </c>
      <c r="D52" s="17">
        <v>1045606298.8200001</v>
      </c>
      <c r="E52" s="17">
        <f t="shared" si="2"/>
        <v>116.02954661484297</v>
      </c>
    </row>
    <row r="53" spans="1:5" s="2" customFormat="1" x14ac:dyDescent="0.2">
      <c r="A53" s="15" t="s">
        <v>85</v>
      </c>
      <c r="B53" s="16" t="s">
        <v>5</v>
      </c>
      <c r="C53" s="17">
        <v>35831450</v>
      </c>
      <c r="D53" s="17">
        <v>32187501.359999999</v>
      </c>
      <c r="E53" s="17">
        <f t="shared" si="2"/>
        <v>89.830306504481399</v>
      </c>
    </row>
    <row r="54" spans="1:5" ht="0.75" customHeight="1" x14ac:dyDescent="0.2">
      <c r="A54" s="11" t="s">
        <v>4</v>
      </c>
      <c r="B54" s="12" t="s">
        <v>3</v>
      </c>
      <c r="C54" s="13">
        <v>0</v>
      </c>
      <c r="D54" s="13">
        <v>0</v>
      </c>
      <c r="E54" s="17" t="e">
        <f t="shared" si="2"/>
        <v>#DIV/0!</v>
      </c>
    </row>
    <row r="55" spans="1:5" s="2" customFormat="1" ht="22.5" hidden="1" customHeight="1" x14ac:dyDescent="0.2">
      <c r="A55" s="15" t="s">
        <v>86</v>
      </c>
      <c r="B55" s="16" t="s">
        <v>2</v>
      </c>
      <c r="C55" s="17">
        <v>0</v>
      </c>
      <c r="D55" s="17">
        <v>0</v>
      </c>
      <c r="E55" s="17" t="e">
        <f t="shared" si="2"/>
        <v>#DIV/0!</v>
      </c>
    </row>
    <row r="56" spans="1:5" ht="33.75" x14ac:dyDescent="0.2">
      <c r="A56" s="11" t="s">
        <v>1</v>
      </c>
      <c r="B56" s="12" t="s">
        <v>0</v>
      </c>
      <c r="C56" s="13">
        <f t="shared" ref="C56:D56" si="3">C57</f>
        <v>-1473616.79</v>
      </c>
      <c r="D56" s="13">
        <f t="shared" si="3"/>
        <v>-783745.16</v>
      </c>
      <c r="E56" s="13">
        <f t="shared" si="2"/>
        <v>53.185140486896863</v>
      </c>
    </row>
    <row r="57" spans="1:5" s="2" customFormat="1" ht="33.75" x14ac:dyDescent="0.2">
      <c r="A57" s="15" t="s">
        <v>87</v>
      </c>
      <c r="B57" s="16" t="s">
        <v>88</v>
      </c>
      <c r="C57" s="17">
        <v>-1473616.79</v>
      </c>
      <c r="D57" s="17">
        <v>-783745.16</v>
      </c>
      <c r="E57" s="17">
        <f t="shared" si="2"/>
        <v>53.185140486896863</v>
      </c>
    </row>
    <row r="58" spans="1:5" x14ac:dyDescent="0.2">
      <c r="A58" s="19"/>
      <c r="B58" s="14" t="s">
        <v>75</v>
      </c>
      <c r="C58" s="20">
        <f>C7+C48</f>
        <v>2338962841.4200001</v>
      </c>
      <c r="D58" s="20">
        <f>D7+D48</f>
        <v>2875352773.0399995</v>
      </c>
      <c r="E58" s="18">
        <f t="shared" si="2"/>
        <v>122.93281116404368</v>
      </c>
    </row>
  </sheetData>
  <mergeCells count="1">
    <mergeCell ref="A2:E3"/>
  </mergeCells>
  <pageMargins left="0.19685039370078741" right="0.19685039370078741" top="0.39370078740157483" bottom="0.19685039370078741" header="0.19685039370078741" footer="0.19685039370078741"/>
  <pageSetup paperSize="9" scale="52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Павловская Татьяна Александровна</cp:lastModifiedBy>
  <cp:lastPrinted>2025-04-08T04:24:30Z</cp:lastPrinted>
  <dcterms:created xsi:type="dcterms:W3CDTF">2018-10-22T06:13:22Z</dcterms:created>
  <dcterms:modified xsi:type="dcterms:W3CDTF">2025-04-09T07:07:06Z</dcterms:modified>
</cp:coreProperties>
</file>