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3.2025" sheetId="1" r:id="rId1"/>
  </sheets>
  <calcPr calcId="152511" refMode="R1C1"/>
</workbook>
</file>

<file path=xl/calcChain.xml><?xml version="1.0" encoding="utf-8"?>
<calcChain xmlns="http://schemas.openxmlformats.org/spreadsheetml/2006/main">
  <c r="J7" i="1" l="1"/>
  <c r="J6" i="1"/>
  <c r="J10" i="1" l="1"/>
  <c r="H10" i="1"/>
  <c r="E10" i="1"/>
  <c r="K9" i="1"/>
  <c r="K8" i="1"/>
  <c r="I10" i="1" l="1"/>
  <c r="K6" i="1" l="1"/>
  <c r="K7" i="1"/>
  <c r="K10" i="1" l="1"/>
</calcChain>
</file>

<file path=xl/sharedStrings.xml><?xml version="1.0" encoding="utf-8"?>
<sst xmlns="http://schemas.openxmlformats.org/spreadsheetml/2006/main" count="23" uniqueCount="22">
  <si>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</si>
  <si>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</si>
  <si>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</si>
  <si>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</si>
  <si>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</si>
  <si>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</si>
  <si>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</si>
  <si>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</si>
  <si>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</si>
  <si>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</si>
  <si>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(№3/02-23 от 03.04.2023)</t>
  </si>
  <si>
    <t>руб.</t>
  </si>
  <si>
    <t>АО "Альфа банк" (МДЭП)</t>
  </si>
  <si>
    <t>ставка ЦБ РФ +4%</t>
  </si>
  <si>
    <t>Бюджетный кредит (№13/02-23 от 25.12.2023)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</si>
  <si>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</si>
  <si>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</si>
  <si>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</si>
  <si>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</si>
  <si>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</si>
  <si>
    <t>Остаток долгового обязательства на начало 2025 года</t>
  </si>
  <si>
    <t>за отчетный период с 01 января 2025 года по 28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</si>
</sst>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K10" sqref="K10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9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11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20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120000000</v>
      </c>
      <c r="F6" s="8">
        <v>46115</v>
      </c>
      <c r="G6" s="6">
        <v>0.1</v>
      </c>
      <c r="H6" s="7">
        <v>49860000</v>
      </c>
      <c r="I6" s="7"/>
      <c r="J6" s="9">
        <f>3340000+3340000</f>
        <v>6680000</v>
      </c>
      <c r="K6" s="7">
        <f t="shared" ref="K6:K7" si="0">H6+I6-J6</f>
        <v>43180000</v>
      </c>
    </row>
    <row r="7" spans="2:11" ht="42" x14ac:dyDescent="0.3">
      <c r="B7" s="3">
        <v>2</v>
      </c>
      <c r="C7" s="4" t="s">
        <v>14</v>
      </c>
      <c r="D7" s="5" t="s">
        <v>9</v>
      </c>
      <c r="E7" s="9">
        <v>250000000</v>
      </c>
      <c r="F7" s="8">
        <v>46381</v>
      </c>
      <c r="G7" s="6">
        <v>0.1</v>
      </c>
      <c r="H7" s="7">
        <v>166666000</v>
      </c>
      <c r="I7" s="7"/>
      <c r="J7" s="9">
        <f>6944500+6944500</f>
        <v>13889000</v>
      </c>
      <c r="K7" s="7">
        <f t="shared" si="0"/>
        <v>152777000</v>
      </c>
    </row>
    <row r="8" spans="2:11" ht="42" x14ac:dyDescent="0.3">
      <c r="B8" s="3">
        <v>3</v>
      </c>
      <c r="C8" s="4" t="s">
        <v>17</v>
      </c>
      <c r="D8" s="5" t="s">
        <v>15</v>
      </c>
      <c r="E8" s="9">
        <v>250000000</v>
      </c>
      <c r="F8" s="8">
        <v>46022</v>
      </c>
      <c r="G8" s="5" t="s">
        <v>16</v>
      </c>
      <c r="H8" s="7">
        <v>31689014.41</v>
      </c>
      <c r="I8" s="7"/>
      <c r="J8" s="7"/>
      <c r="K8" s="7">
        <f t="shared" ref="K8" si="1">H8+I8-J8</f>
        <v>31689014.41</v>
      </c>
    </row>
    <row r="9" spans="2:11" ht="42" x14ac:dyDescent="0.3">
      <c r="B9" s="3">
        <v>4</v>
      </c>
      <c r="C9" s="4" t="s">
        <v>18</v>
      </c>
      <c r="D9" s="5" t="s">
        <v>12</v>
      </c>
      <c r="E9" s="9">
        <v>190000000</v>
      </c>
      <c r="F9" s="8">
        <v>46296</v>
      </c>
      <c r="G9" s="5" t="s">
        <v>13</v>
      </c>
      <c r="H9" s="7">
        <v>50260358.659999996</v>
      </c>
      <c r="I9" s="7"/>
      <c r="J9" s="7"/>
      <c r="K9" s="7">
        <f t="shared" ref="K9" si="2">H9+I9-J9</f>
        <v>50260358.659999996</v>
      </c>
    </row>
    <row r="10" spans="2:11" ht="39" customHeight="1" x14ac:dyDescent="0.3">
      <c r="B10" s="13" t="s">
        <v>19</v>
      </c>
      <c r="C10" s="14"/>
      <c r="D10" s="15"/>
      <c r="E10" s="11">
        <f>SUM(E6:E9)</f>
        <v>810000000</v>
      </c>
      <c r="F10" s="11"/>
      <c r="G10" s="11"/>
      <c r="H10" s="11">
        <f>SUM(H6:H9)</f>
        <v>298475373.06999999</v>
      </c>
      <c r="I10" s="11">
        <f>SUM(I6:I9)</f>
        <v>0</v>
      </c>
      <c r="J10" s="11">
        <f>SUM(J6:J9)</f>
        <v>20569000</v>
      </c>
      <c r="K10" s="11">
        <f>SUM(K6:K9)</f>
        <v>277906373.06999999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2025-03-05T03:44:44Z</dcterms:modified>
</cp:coreProperties>
</file>