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\обмен\Павловская Т.А\отчеты 2022 года\Месячный\Аппаратная до 5 числа\01.10.2022\"/>
    </mc:Choice>
  </mc:AlternateContent>
  <bookViews>
    <workbookView xWindow="0" yWindow="0" windowWidth="28800" windowHeight="12135"/>
  </bookViews>
  <sheets>
    <sheet name="01.10.2022" sheetId="2" r:id="rId1"/>
  </sheets>
  <definedNames>
    <definedName name="_xlnm.Print_Titles" localSheetId="0">'01.10.2022'!$4:$4</definedName>
    <definedName name="_xlnm.Print_Area" localSheetId="0">'01.10.2022'!$A$1:$G$61</definedName>
  </definedNames>
  <calcPr calcId="152511"/>
</workbook>
</file>

<file path=xl/calcChain.xml><?xml version="1.0" encoding="utf-8"?>
<calcChain xmlns="http://schemas.openxmlformats.org/spreadsheetml/2006/main">
  <c r="D58" i="2" l="1"/>
  <c r="D55" i="2"/>
  <c r="D50" i="2"/>
  <c r="D44" i="2"/>
  <c r="D42" i="2"/>
  <c r="D39" i="2"/>
  <c r="D33" i="2"/>
  <c r="D31" i="2"/>
  <c r="D26" i="2"/>
  <c r="D19" i="2"/>
  <c r="D14" i="2"/>
  <c r="E33" i="2"/>
  <c r="E31" i="2" l="1"/>
  <c r="F11" i="2"/>
  <c r="G11" i="2"/>
  <c r="G17" i="2"/>
  <c r="F17" i="2"/>
  <c r="C5" i="2"/>
  <c r="E5" i="2" l="1"/>
  <c r="F52" i="2"/>
  <c r="G52" i="2"/>
  <c r="D5" i="2"/>
  <c r="F53" i="2"/>
  <c r="G53" i="2"/>
  <c r="C50" i="2"/>
  <c r="D60" i="2" l="1"/>
  <c r="F43" i="2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C58" i="2"/>
  <c r="E55" i="2"/>
  <c r="C55" i="2"/>
  <c r="E50" i="2"/>
  <c r="E44" i="2"/>
  <c r="C44" i="2"/>
  <c r="E42" i="2"/>
  <c r="C42" i="2"/>
  <c r="E39" i="2"/>
  <c r="C39" i="2"/>
  <c r="C33" i="2"/>
  <c r="C31" i="2"/>
  <c r="E26" i="2"/>
  <c r="C26" i="2"/>
  <c r="E19" i="2"/>
  <c r="C19" i="2"/>
  <c r="E14" i="2"/>
  <c r="C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C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<sst xmlns="http://schemas.openxmlformats.org/spreadsheetml/2006/main" count="65" uniqueCount="65">
  <si>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</si>
  <si>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</si>
  <si>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</si>
  <si>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</si>
  <si>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</si>
  <si>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</si>
  <si>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</si>
  <si>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</si>
  <si>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</si>
  <si>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</si>
  <si>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</si>
  <si>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</si>
  <si>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</si>
  <si>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</si>
  <si>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</si>
  <si>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</si>
  <si>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</si>
  <si>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</si>
  <si>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</si>
  <si>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</si>
  <si>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</si>
  <si>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</si>
  <si>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</si>
  <si>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</si>
  <si>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</si>
  <si>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</si>
  <si>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</si>
  <si>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</si>
  <si>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</si>
  <si>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</si>
  <si>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</si>
  <si>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</si>
  <si>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</si>
  <si>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</si>
  <si>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</si>
  <si>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</si>
  <si>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</si>
  <si>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</si>
  <si>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</si>
  <si>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</si>
  <si>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</si>
  <si>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</si>
  <si>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</si>
  <si>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</si>
  <si>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</si>
  <si>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</si>
  <si>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</si>
  <si>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</si>
  <si>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</si>
  <si>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</si>
  <si>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</si>
  <si>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</si>
  <si>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</si>
  <si>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</si>
  <si>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</si>
  <si>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</si>
  <si>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</si>
  <si>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</si>
  <si>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</si>
  <si>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</si>
  <si>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</si>
  <si>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</si>
  <si>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</si>
  <si>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</si>
  <si>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октября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</si>
</sst>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topLeftCell="A37" zoomScaleNormal="100" zoomScaleSheetLayoutView="100" workbookViewId="0">
      <selection activeCell="H1" sqref="H1:L1048576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5" width="9.140625" style="2" customWidth="1"/>
    <col min="166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57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55</v>
      </c>
      <c r="D4" s="21" t="s">
        <v>56</v>
      </c>
      <c r="E4" s="21" t="s">
        <v>2</v>
      </c>
      <c r="F4" s="5" t="s">
        <v>53</v>
      </c>
      <c r="G4" s="5" t="s">
        <v>54</v>
      </c>
    </row>
    <row r="5" spans="1:7" s="30" customFormat="1" x14ac:dyDescent="0.2">
      <c r="A5" s="6" t="s">
        <v>40</v>
      </c>
      <c r="B5" s="7">
        <v>100</v>
      </c>
      <c r="C5" s="20">
        <f>SUM(C6:C13)</f>
        <v>1142085.2</v>
      </c>
      <c r="D5" s="20">
        <f>SUM(D6:D13)</f>
        <v>880996.6</v>
      </c>
      <c r="E5" s="20">
        <f>SUM(E6:E13)</f>
        <v>626077.69999999995</v>
      </c>
      <c r="F5" s="12">
        <f>E5/C5</f>
        <v>0.54818826126106879</v>
      </c>
      <c r="G5" s="12">
        <f>E5/D5</f>
        <v>0.71064712395030805</v>
      </c>
    </row>
    <row r="6" spans="1:7" s="19" customFormat="1" ht="38.25" x14ac:dyDescent="0.2">
      <c r="A6" s="8" t="s">
        <v>3</v>
      </c>
      <c r="B6" s="9">
        <v>102</v>
      </c>
      <c r="C6" s="22">
        <v>5977.6</v>
      </c>
      <c r="D6" s="22">
        <v>5993.9</v>
      </c>
      <c r="E6" s="22">
        <v>4463.3</v>
      </c>
      <c r="F6" s="13">
        <f>E6/C6</f>
        <v>0.74667090471092079</v>
      </c>
      <c r="G6" s="13">
        <f>E6/D6</f>
        <v>0.74464038439079738</v>
      </c>
    </row>
    <row r="7" spans="1:7" s="19" customFormat="1" ht="51" x14ac:dyDescent="0.2">
      <c r="A7" s="8" t="s">
        <v>4</v>
      </c>
      <c r="B7" s="9">
        <v>103</v>
      </c>
      <c r="C7" s="22">
        <v>28966.9</v>
      </c>
      <c r="D7" s="22">
        <v>29354.7</v>
      </c>
      <c r="E7" s="22">
        <v>22568.7</v>
      </c>
      <c r="F7" s="13">
        <f>E7/C7</f>
        <v>0.77912030628061679</v>
      </c>
      <c r="G7" s="13">
        <f>E7/D7</f>
        <v>0.76882747907490112</v>
      </c>
    </row>
    <row r="8" spans="1:7" s="19" customFormat="1" ht="54" customHeight="1" x14ac:dyDescent="0.2">
      <c r="A8" s="8" t="s">
        <v>5</v>
      </c>
      <c r="B8" s="9">
        <v>104</v>
      </c>
      <c r="C8" s="22">
        <v>250584.9</v>
      </c>
      <c r="D8" s="22">
        <v>253017.1</v>
      </c>
      <c r="E8" s="26">
        <v>202105.4</v>
      </c>
      <c r="F8" s="13">
        <f>E8/C8</f>
        <v>0.80653463157596483</v>
      </c>
      <c r="G8" s="13">
        <f>E8/D8</f>
        <v>0.79878158432769952</v>
      </c>
    </row>
    <row r="9" spans="1:7" s="19" customFormat="1" x14ac:dyDescent="0.2">
      <c r="A9" s="8" t="s">
        <v>6</v>
      </c>
      <c r="B9" s="9">
        <v>105</v>
      </c>
      <c r="C9" s="22">
        <v>8.1</v>
      </c>
      <c r="D9" s="22">
        <v>8.1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76145.7</v>
      </c>
      <c r="D10" s="22">
        <v>77745.899999999994</v>
      </c>
      <c r="E10" s="26">
        <v>58534.2</v>
      </c>
      <c r="F10" s="13">
        <f>E10/C10</f>
        <v>0.76871313810234854</v>
      </c>
      <c r="G10" s="13">
        <f>E10/D10</f>
        <v>0.75289114924388301</v>
      </c>
    </row>
    <row r="11" spans="1:7" s="19" customFormat="1" hidden="1" x14ac:dyDescent="0.2">
      <c r="A11" s="8" t="s">
        <v>60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234000</v>
      </c>
      <c r="D12" s="22">
        <v>6970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546402</v>
      </c>
      <c r="D13" s="22">
        <v>507906.9</v>
      </c>
      <c r="E13" s="26">
        <v>338406.1</v>
      </c>
      <c r="F13" s="13">
        <f>E13/C13</f>
        <v>0.61933539774744595</v>
      </c>
      <c r="G13" s="13">
        <f>E13/D13</f>
        <v>0.66627584701054454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171543</v>
      </c>
      <c r="D14" s="23">
        <f>SUM(D15:D18)</f>
        <v>223116.60000000003</v>
      </c>
      <c r="E14" s="28">
        <f t="shared" ref="E14" si="0">SUM(E15:E18)</f>
        <v>144645.5</v>
      </c>
      <c r="F14" s="12">
        <f>E14/C14</f>
        <v>0.84320257894522077</v>
      </c>
      <c r="G14" s="12">
        <f>E14/D14</f>
        <v>0.64829555488027324</v>
      </c>
    </row>
    <row r="15" spans="1:7" x14ac:dyDescent="0.2">
      <c r="A15" s="8" t="s">
        <v>10</v>
      </c>
      <c r="B15" s="9">
        <v>304</v>
      </c>
      <c r="C15" s="22">
        <v>10290.1</v>
      </c>
      <c r="D15" s="22">
        <v>10290.1</v>
      </c>
      <c r="E15" s="26">
        <v>6963.9</v>
      </c>
      <c r="F15" s="13">
        <f>E15/C15</f>
        <v>0.67675727155226861</v>
      </c>
      <c r="G15" s="13">
        <f>E15/D15</f>
        <v>0.67675727155226861</v>
      </c>
    </row>
    <row r="16" spans="1:7" x14ac:dyDescent="0.2">
      <c r="A16" s="8" t="s">
        <v>61</v>
      </c>
      <c r="B16" s="9">
        <v>309</v>
      </c>
      <c r="C16" s="22">
        <v>149372.29999999999</v>
      </c>
      <c r="D16" s="22">
        <v>164198.20000000001</v>
      </c>
      <c r="E16" s="26">
        <v>122377.8</v>
      </c>
      <c r="F16" s="13">
        <f>E16/C16</f>
        <v>0.81928041544516628</v>
      </c>
      <c r="G16" s="13">
        <f>E16/D16</f>
        <v>0.74530536875556486</v>
      </c>
    </row>
    <row r="17" spans="1:7" ht="38.25" hidden="1" x14ac:dyDescent="0.2">
      <c r="A17" s="8" t="s">
        <v>63</v>
      </c>
      <c r="B17" s="9">
        <v>310</v>
      </c>
      <c r="C17" s="22"/>
      <c r="D17" s="22"/>
      <c r="E17" s="26"/>
      <c r="F17" s="13" t="e">
        <f>E17/C17</f>
        <v>#DIV/0!</v>
      </c>
      <c r="G17" s="13" t="e">
        <f>E17/D17</f>
        <v>#DIV/0!</v>
      </c>
    </row>
    <row r="18" spans="1:7" ht="25.5" x14ac:dyDescent="0.2">
      <c r="A18" s="8" t="s">
        <v>11</v>
      </c>
      <c r="B18" s="9">
        <v>314</v>
      </c>
      <c r="C18" s="22">
        <v>11880.6</v>
      </c>
      <c r="D18" s="22">
        <v>48628.3</v>
      </c>
      <c r="E18" s="26">
        <v>15303.8</v>
      </c>
      <c r="F18" s="13">
        <f>E18/C18</f>
        <v>1.2881335959463325</v>
      </c>
      <c r="G18" s="13">
        <f>E18/D18</f>
        <v>0.31470974720481693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1185353.3</v>
      </c>
      <c r="D19" s="23">
        <f>SUM(D20:D25)</f>
        <v>1487107.8</v>
      </c>
      <c r="E19" s="23">
        <f t="shared" ref="E19" si="1">SUM(E20:E25)</f>
        <v>1245972.7</v>
      </c>
      <c r="F19" s="12">
        <f>E19/C19</f>
        <v>1.051140364649088</v>
      </c>
      <c r="G19" s="12">
        <f>E19/D19</f>
        <v>0.8378496165509991</v>
      </c>
    </row>
    <row r="20" spans="1:7" x14ac:dyDescent="0.2">
      <c r="A20" s="8" t="s">
        <v>12</v>
      </c>
      <c r="B20" s="9">
        <v>401</v>
      </c>
      <c r="C20" s="22">
        <v>5779.2</v>
      </c>
      <c r="D20" s="22">
        <v>7831</v>
      </c>
      <c r="E20" s="26">
        <v>7319.6</v>
      </c>
      <c r="F20" s="13">
        <f>E20/C20</f>
        <v>1.2665420819490587</v>
      </c>
      <c r="G20" s="13">
        <f>E20/D20</f>
        <v>0.93469544119524972</v>
      </c>
    </row>
    <row r="21" spans="1:7" x14ac:dyDescent="0.2">
      <c r="A21" s="8" t="s">
        <v>13</v>
      </c>
      <c r="B21" s="9">
        <v>405</v>
      </c>
      <c r="C21" s="22">
        <v>16605.400000000001</v>
      </c>
      <c r="D21" s="22">
        <v>27414.1</v>
      </c>
      <c r="E21" s="26">
        <v>15993.6</v>
      </c>
      <c r="F21" s="13">
        <f>E21/C21</f>
        <v>0.9631565635275271</v>
      </c>
      <c r="G21" s="13">
        <f>E21/D21</f>
        <v>0.58340780839057282</v>
      </c>
    </row>
    <row r="22" spans="1:7" x14ac:dyDescent="0.2">
      <c r="A22" s="8" t="s">
        <v>14</v>
      </c>
      <c r="B22" s="9">
        <v>408</v>
      </c>
      <c r="C22" s="22">
        <v>193038</v>
      </c>
      <c r="D22" s="22">
        <v>194301</v>
      </c>
      <c r="E22" s="26">
        <v>129510.7</v>
      </c>
      <c r="F22" s="13">
        <f>E22/C22</f>
        <v>0.67090780053668186</v>
      </c>
      <c r="G22" s="13">
        <f>E22/D22</f>
        <v>0.66654674963072758</v>
      </c>
    </row>
    <row r="23" spans="1:7" x14ac:dyDescent="0.2">
      <c r="A23" s="8" t="s">
        <v>15</v>
      </c>
      <c r="B23" s="9">
        <v>409</v>
      </c>
      <c r="C23" s="22">
        <v>652885.4</v>
      </c>
      <c r="D23" s="22">
        <v>920309</v>
      </c>
      <c r="E23" s="26">
        <v>858866.2</v>
      </c>
      <c r="F23" s="13">
        <f>E23/C23</f>
        <v>1.3154930405856831</v>
      </c>
      <c r="G23" s="13">
        <f>E23/D23</f>
        <v>0.93323677156259466</v>
      </c>
    </row>
    <row r="24" spans="1:7" x14ac:dyDescent="0.2">
      <c r="A24" s="8" t="s">
        <v>16</v>
      </c>
      <c r="B24" s="9">
        <v>410</v>
      </c>
      <c r="C24" s="22">
        <v>27295.9</v>
      </c>
      <c r="D24" s="22">
        <v>25776.9</v>
      </c>
      <c r="E24" s="26">
        <v>5449.7</v>
      </c>
      <c r="F24" s="13">
        <f>E24/C24</f>
        <v>0.19965269509340228</v>
      </c>
      <c r="G24" s="13">
        <f>E24/D24</f>
        <v>0.21141797500863174</v>
      </c>
    </row>
    <row r="25" spans="1:7" x14ac:dyDescent="0.2">
      <c r="A25" s="8" t="s">
        <v>17</v>
      </c>
      <c r="B25" s="9">
        <v>412</v>
      </c>
      <c r="C25" s="22">
        <v>289749.40000000002</v>
      </c>
      <c r="D25" s="22">
        <v>311475.8</v>
      </c>
      <c r="E25" s="26">
        <v>228832.9</v>
      </c>
      <c r="F25" s="13">
        <f>E25/C25</f>
        <v>0.78976142832392393</v>
      </c>
      <c r="G25" s="13">
        <f>E25/D25</f>
        <v>0.73467312709366184</v>
      </c>
    </row>
    <row r="26" spans="1:7" s="3" customFormat="1" x14ac:dyDescent="0.2">
      <c r="A26" s="10" t="s">
        <v>43</v>
      </c>
      <c r="B26" s="7">
        <v>500</v>
      </c>
      <c r="C26" s="23">
        <f>SUM(C27:C30)</f>
        <v>785536.8</v>
      </c>
      <c r="D26" s="23">
        <f>SUM(D27:D30)</f>
        <v>1157115.3999999999</v>
      </c>
      <c r="E26" s="28">
        <f t="shared" ref="E26" si="2">SUM(E27:E30)</f>
        <v>622850.1</v>
      </c>
      <c r="F26" s="12">
        <f>E26/C26</f>
        <v>0.7928974174093435</v>
      </c>
      <c r="G26" s="12">
        <f>E26/D26</f>
        <v>0.53827829099846047</v>
      </c>
    </row>
    <row r="27" spans="1:7" x14ac:dyDescent="0.2">
      <c r="A27" s="8" t="s">
        <v>18</v>
      </c>
      <c r="B27" s="9">
        <v>501</v>
      </c>
      <c r="C27" s="22">
        <v>76545.899999999994</v>
      </c>
      <c r="D27" s="22">
        <v>331815.40000000002</v>
      </c>
      <c r="E27" s="26">
        <v>69996.899999999994</v>
      </c>
      <c r="F27" s="13">
        <f>E27/C27</f>
        <v>0.91444349076828413</v>
      </c>
      <c r="G27" s="13">
        <f>E27/D27</f>
        <v>0.2109513301673159</v>
      </c>
    </row>
    <row r="28" spans="1:7" x14ac:dyDescent="0.2">
      <c r="A28" s="8" t="s">
        <v>19</v>
      </c>
      <c r="B28" s="9">
        <v>502</v>
      </c>
      <c r="C28" s="22">
        <v>102195.2</v>
      </c>
      <c r="D28" s="22">
        <v>91965.1</v>
      </c>
      <c r="E28" s="26">
        <v>49058.1</v>
      </c>
      <c r="F28" s="13">
        <f>E28/C28</f>
        <v>0.48004309400050099</v>
      </c>
      <c r="G28" s="13">
        <f>E28/D28</f>
        <v>0.53344257767348691</v>
      </c>
    </row>
    <row r="29" spans="1:7" x14ac:dyDescent="0.2">
      <c r="A29" s="8" t="s">
        <v>20</v>
      </c>
      <c r="B29" s="9">
        <v>503</v>
      </c>
      <c r="C29" s="22">
        <v>545442.80000000005</v>
      </c>
      <c r="D29" s="22">
        <v>655707.69999999995</v>
      </c>
      <c r="E29" s="26">
        <v>438483.5</v>
      </c>
      <c r="F29" s="13">
        <f>E29/C29</f>
        <v>0.8039037273935965</v>
      </c>
      <c r="G29" s="13">
        <f>E29/D29</f>
        <v>0.6687179363609731</v>
      </c>
    </row>
    <row r="30" spans="1:7" ht="25.5" x14ac:dyDescent="0.2">
      <c r="A30" s="8" t="s">
        <v>21</v>
      </c>
      <c r="B30" s="9">
        <v>505</v>
      </c>
      <c r="C30" s="22">
        <v>61352.9</v>
      </c>
      <c r="D30" s="22">
        <v>77627.199999999997</v>
      </c>
      <c r="E30" s="26">
        <v>65311.6</v>
      </c>
      <c r="F30" s="13">
        <f>E30/C30</f>
        <v>1.064523437359929</v>
      </c>
      <c r="G30" s="13">
        <f>E30/D30</f>
        <v>0.8413494239132675</v>
      </c>
    </row>
    <row r="31" spans="1:7" s="3" customFormat="1" x14ac:dyDescent="0.2">
      <c r="A31" s="1" t="s">
        <v>44</v>
      </c>
      <c r="B31" s="7">
        <v>600</v>
      </c>
      <c r="C31" s="23">
        <f>SUM(C32)</f>
        <v>163.6</v>
      </c>
      <c r="D31" s="23">
        <f>SUM(D32)</f>
        <v>163.6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163.6</v>
      </c>
      <c r="D32" s="22">
        <v>163.6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6704402.1999999993</v>
      </c>
      <c r="D33" s="23">
        <f>SUM(D34:D38)</f>
        <v>7793958.4000000004</v>
      </c>
      <c r="E33" s="28">
        <f t="shared" ref="E33" si="4">SUM(E34:E38)</f>
        <v>4405492.5999999996</v>
      </c>
      <c r="F33" s="12">
        <f>E33/C33</f>
        <v>0.657104461901167</v>
      </c>
      <c r="G33" s="12">
        <f>E33/D33</f>
        <v>0.56524456173643411</v>
      </c>
    </row>
    <row r="34" spans="1:7" x14ac:dyDescent="0.2">
      <c r="A34" s="8" t="s">
        <v>23</v>
      </c>
      <c r="B34" s="9">
        <v>701</v>
      </c>
      <c r="C34" s="22">
        <v>1904303.5</v>
      </c>
      <c r="D34" s="22">
        <v>1903061.9</v>
      </c>
      <c r="E34" s="26">
        <v>1423392.4</v>
      </c>
      <c r="F34" s="13">
        <f>E34/C34</f>
        <v>0.74746089580783726</v>
      </c>
      <c r="G34" s="13">
        <f>E34/D34</f>
        <v>0.74794855595606213</v>
      </c>
    </row>
    <row r="35" spans="1:7" x14ac:dyDescent="0.2">
      <c r="A35" s="8" t="s">
        <v>24</v>
      </c>
      <c r="B35" s="9">
        <v>702</v>
      </c>
      <c r="C35" s="22">
        <v>4074881.8</v>
      </c>
      <c r="D35" s="22">
        <v>4490966.0999999996</v>
      </c>
      <c r="E35" s="26">
        <v>2217241.4</v>
      </c>
      <c r="F35" s="13">
        <f>E35/C35</f>
        <v>0.54412410195554628</v>
      </c>
      <c r="G35" s="13">
        <f>E35/D35</f>
        <v>0.49371145331068078</v>
      </c>
    </row>
    <row r="36" spans="1:7" x14ac:dyDescent="0.2">
      <c r="A36" s="8" t="s">
        <v>25</v>
      </c>
      <c r="B36" s="9">
        <v>703</v>
      </c>
      <c r="C36" s="22">
        <v>362853</v>
      </c>
      <c r="D36" s="22">
        <v>398962.9</v>
      </c>
      <c r="E36" s="26">
        <v>270831.90000000002</v>
      </c>
      <c r="F36" s="13">
        <f>E36/C36</f>
        <v>0.74639564782432566</v>
      </c>
      <c r="G36" s="13">
        <f>E36/D36</f>
        <v>0.67883981192236176</v>
      </c>
    </row>
    <row r="37" spans="1:7" x14ac:dyDescent="0.2">
      <c r="A37" s="8" t="s">
        <v>26</v>
      </c>
      <c r="B37" s="9">
        <v>707</v>
      </c>
      <c r="C37" s="22">
        <v>80624.600000000006</v>
      </c>
      <c r="D37" s="22">
        <v>717170.5</v>
      </c>
      <c r="E37" s="26">
        <v>261014.9</v>
      </c>
      <c r="F37" s="13">
        <f>E37/C37</f>
        <v>3.2374101700969677</v>
      </c>
      <c r="G37" s="13">
        <f>E37/D37</f>
        <v>0.36395097121256381</v>
      </c>
    </row>
    <row r="38" spans="1:7" x14ac:dyDescent="0.2">
      <c r="A38" s="8" t="s">
        <v>27</v>
      </c>
      <c r="B38" s="9">
        <v>709</v>
      </c>
      <c r="C38" s="22">
        <v>281739.3</v>
      </c>
      <c r="D38" s="22">
        <v>283797</v>
      </c>
      <c r="E38" s="26">
        <v>233012</v>
      </c>
      <c r="F38" s="13">
        <f>E38/C38</f>
        <v>0.82704826767156736</v>
      </c>
      <c r="G38" s="13">
        <f>E38/D38</f>
        <v>0.82105166721283174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266773.09999999998</v>
      </c>
      <c r="D39" s="23">
        <f>SUM(D40:D41)</f>
        <v>254272.6</v>
      </c>
      <c r="E39" s="23">
        <f t="shared" ref="E39" si="5">SUM(E40:E41)</f>
        <v>176102.1</v>
      </c>
      <c r="F39" s="12">
        <f>E39/C39</f>
        <v>0.66011940484254228</v>
      </c>
      <c r="G39" s="12">
        <f>E39/D39</f>
        <v>0.69257206635713009</v>
      </c>
    </row>
    <row r="40" spans="1:7" x14ac:dyDescent="0.2">
      <c r="A40" s="8" t="s">
        <v>28</v>
      </c>
      <c r="B40" s="9">
        <v>801</v>
      </c>
      <c r="C40" s="22">
        <v>240866.5</v>
      </c>
      <c r="D40" s="22">
        <v>248366.4</v>
      </c>
      <c r="E40" s="26">
        <v>171627</v>
      </c>
      <c r="F40" s="13">
        <f>E40/C40</f>
        <v>0.71253993394681281</v>
      </c>
      <c r="G40" s="13">
        <f>E40/D40</f>
        <v>0.69102342345824552</v>
      </c>
    </row>
    <row r="41" spans="1:7" ht="22.5" customHeight="1" x14ac:dyDescent="0.2">
      <c r="A41" s="8" t="s">
        <v>29</v>
      </c>
      <c r="B41" s="9">
        <v>804</v>
      </c>
      <c r="C41" s="22">
        <v>25906.6</v>
      </c>
      <c r="D41" s="22">
        <v>5906.2</v>
      </c>
      <c r="E41" s="26">
        <v>4475.1000000000004</v>
      </c>
      <c r="F41" s="13">
        <f>E41/C41</f>
        <v>0.17273976515636943</v>
      </c>
      <c r="G41" s="13">
        <f>E41/D41</f>
        <v>0.75769530324066248</v>
      </c>
    </row>
    <row r="42" spans="1:7" s="3" customFormat="1" x14ac:dyDescent="0.2">
      <c r="A42" s="15" t="s">
        <v>47</v>
      </c>
      <c r="B42" s="7">
        <v>900</v>
      </c>
      <c r="C42" s="23">
        <f>SUM(C43)</f>
        <v>5521.4</v>
      </c>
      <c r="D42" s="23">
        <f>SUM(D43)</f>
        <v>5521.4</v>
      </c>
      <c r="E42" s="23">
        <f t="shared" ref="E42" si="6">SUM(E43)</f>
        <v>3220</v>
      </c>
      <c r="F42" s="12">
        <f>E42/C42</f>
        <v>0.58318542398667006</v>
      </c>
      <c r="G42" s="12">
        <f>E42/D42</f>
        <v>0.58318542398667006</v>
      </c>
    </row>
    <row r="43" spans="1:7" x14ac:dyDescent="0.2">
      <c r="A43" s="8" t="s">
        <v>30</v>
      </c>
      <c r="B43" s="9">
        <v>909</v>
      </c>
      <c r="C43" s="22">
        <v>5521.4</v>
      </c>
      <c r="D43" s="22">
        <v>5521.4</v>
      </c>
      <c r="E43" s="26">
        <v>3220</v>
      </c>
      <c r="F43" s="13">
        <f>E43/C43</f>
        <v>0.58318542398667006</v>
      </c>
      <c r="G43" s="13">
        <f>E43/D43</f>
        <v>0.58318542398667006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503838.1</v>
      </c>
      <c r="D44" s="23">
        <f>SUM(D45:D49)</f>
        <v>530756.6</v>
      </c>
      <c r="E44" s="23">
        <f t="shared" ref="E44" si="7">SUM(E45:E49)</f>
        <v>300479.7</v>
      </c>
      <c r="F44" s="12">
        <f>E44/C44</f>
        <v>0.59638145666236841</v>
      </c>
      <c r="G44" s="12">
        <f>E44/D44</f>
        <v>0.56613464627665488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8258</v>
      </c>
      <c r="E45" s="26">
        <v>5020</v>
      </c>
      <c r="F45" s="13">
        <f>E45/C45</f>
        <v>0.60789537418261075</v>
      </c>
      <c r="G45" s="13">
        <f>E45/D45</f>
        <v>0.60789537418261075</v>
      </c>
    </row>
    <row r="46" spans="1:7" x14ac:dyDescent="0.2">
      <c r="A46" s="8" t="s">
        <v>32</v>
      </c>
      <c r="B46" s="9">
        <v>1002</v>
      </c>
      <c r="C46" s="22">
        <v>35222.5</v>
      </c>
      <c r="D46" s="22">
        <v>35222.5</v>
      </c>
      <c r="E46" s="26">
        <v>26584</v>
      </c>
      <c r="F46" s="13">
        <f>E46/C46</f>
        <v>0.75474483639718926</v>
      </c>
      <c r="G46" s="13">
        <f>E46/D46</f>
        <v>0.75474483639718926</v>
      </c>
    </row>
    <row r="47" spans="1:7" x14ac:dyDescent="0.2">
      <c r="A47" s="8" t="s">
        <v>33</v>
      </c>
      <c r="B47" s="9">
        <v>1003</v>
      </c>
      <c r="C47" s="22">
        <v>31030.6</v>
      </c>
      <c r="D47" s="22">
        <v>31433.8</v>
      </c>
      <c r="E47" s="26">
        <v>11938.4</v>
      </c>
      <c r="F47" s="13">
        <f>E47/C47</f>
        <v>0.38472991176451632</v>
      </c>
      <c r="G47" s="13">
        <f>E47/D47</f>
        <v>0.37979499774128483</v>
      </c>
    </row>
    <row r="48" spans="1:7" x14ac:dyDescent="0.2">
      <c r="A48" s="8" t="s">
        <v>34</v>
      </c>
      <c r="B48" s="9">
        <v>1004</v>
      </c>
      <c r="C48" s="22">
        <v>273698.40000000002</v>
      </c>
      <c r="D48" s="22">
        <v>267203</v>
      </c>
      <c r="E48" s="26">
        <v>140597.1</v>
      </c>
      <c r="F48" s="13">
        <f>E48/C48</f>
        <v>0.51369354004261625</v>
      </c>
      <c r="G48" s="13">
        <f>E48/D48</f>
        <v>0.5261808437779516</v>
      </c>
    </row>
    <row r="49" spans="1:7" x14ac:dyDescent="0.2">
      <c r="A49" s="8" t="s">
        <v>35</v>
      </c>
      <c r="B49" s="9">
        <v>1006</v>
      </c>
      <c r="C49" s="22">
        <v>155628.6</v>
      </c>
      <c r="D49" s="22">
        <v>188639.3</v>
      </c>
      <c r="E49" s="26">
        <v>116340.2</v>
      </c>
      <c r="F49" s="13">
        <f>E49/C49</f>
        <v>0.74755025747195558</v>
      </c>
      <c r="G49" s="13">
        <f>E49/D49</f>
        <v>0.61673362867652715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355456.6</v>
      </c>
      <c r="D50" s="23">
        <f>SUM(D51:D54)</f>
        <v>355159.49999999994</v>
      </c>
      <c r="E50" s="23">
        <f t="shared" ref="E50" si="8">SUM(E51:E54)</f>
        <v>229341.4</v>
      </c>
      <c r="F50" s="12">
        <f>E50/C50</f>
        <v>0.64520225535269282</v>
      </c>
      <c r="G50" s="12">
        <f>E50/D50</f>
        <v>0.64574198353134304</v>
      </c>
    </row>
    <row r="51" spans="1:7" x14ac:dyDescent="0.2">
      <c r="A51" s="8" t="s">
        <v>36</v>
      </c>
      <c r="B51" s="9">
        <v>1101</v>
      </c>
      <c r="C51" s="22">
        <v>321627.7</v>
      </c>
      <c r="D51" s="22">
        <v>324835.09999999998</v>
      </c>
      <c r="E51" s="26">
        <v>207596.9</v>
      </c>
      <c r="F51" s="13">
        <f>E51/C51</f>
        <v>0.64545715434336026</v>
      </c>
      <c r="G51" s="13">
        <f>E51/D51</f>
        <v>0.63908395367372561</v>
      </c>
    </row>
    <row r="52" spans="1:7" ht="14.25" customHeight="1" x14ac:dyDescent="0.2">
      <c r="A52" s="8" t="s">
        <v>59</v>
      </c>
      <c r="B52" s="9">
        <v>1102</v>
      </c>
      <c r="C52" s="22">
        <v>6050</v>
      </c>
      <c r="D52" s="22">
        <v>1507.5</v>
      </c>
      <c r="E52" s="26">
        <v>0</v>
      </c>
      <c r="F52" s="13">
        <f>E52/C52</f>
        <v>0</v>
      </c>
      <c r="G52" s="13">
        <f>E52/D52</f>
        <v>0</v>
      </c>
    </row>
    <row r="53" spans="1:7" x14ac:dyDescent="0.2">
      <c r="A53" s="8" t="s">
        <v>58</v>
      </c>
      <c r="B53" s="9">
        <v>1103</v>
      </c>
      <c r="C53" s="22">
        <v>583.1</v>
      </c>
      <c r="D53" s="22">
        <v>583.1</v>
      </c>
      <c r="E53" s="26">
        <v>576.79999999999995</v>
      </c>
      <c r="F53" s="13">
        <f>E53/C53</f>
        <v>0.98919567827130839</v>
      </c>
      <c r="G53" s="13">
        <f>E53/D53</f>
        <v>0.98919567827130839</v>
      </c>
    </row>
    <row r="54" spans="1:7" ht="25.5" x14ac:dyDescent="0.2">
      <c r="A54" s="8" t="s">
        <v>37</v>
      </c>
      <c r="B54" s="9">
        <v>1105</v>
      </c>
      <c r="C54" s="22">
        <v>27195.8</v>
      </c>
      <c r="D54" s="22">
        <v>28233.8</v>
      </c>
      <c r="E54" s="26">
        <v>21167.7</v>
      </c>
      <c r="F54" s="13">
        <f>E54/C54</f>
        <v>0.77834445024599397</v>
      </c>
      <c r="G54" s="13">
        <f>E54/D54</f>
        <v>0.74972904816213193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135938.29999999999</v>
      </c>
      <c r="D55" s="23">
        <f>SUM(D56:D57)</f>
        <v>140035.5</v>
      </c>
      <c r="E55" s="23">
        <f t="shared" ref="E55" si="9">SUM(E56:E57)</f>
        <v>66544.399999999994</v>
      </c>
      <c r="F55" s="12">
        <f>E55/C55</f>
        <v>0.48951914214022096</v>
      </c>
      <c r="G55" s="12">
        <f>E55/D55</f>
        <v>0.47519664656462107</v>
      </c>
    </row>
    <row r="56" spans="1:7" x14ac:dyDescent="0.2">
      <c r="A56" s="8" t="s">
        <v>38</v>
      </c>
      <c r="B56" s="9">
        <v>1202</v>
      </c>
      <c r="C56" s="22">
        <v>131288.29999999999</v>
      </c>
      <c r="D56" s="22">
        <v>132867.5</v>
      </c>
      <c r="E56" s="26">
        <v>60965.4</v>
      </c>
      <c r="F56" s="13">
        <f>E56/C56</f>
        <v>0.46436278023251126</v>
      </c>
      <c r="G56" s="13">
        <f>E56/D56</f>
        <v>0.45884358477430526</v>
      </c>
    </row>
    <row r="57" spans="1:7" ht="25.5" x14ac:dyDescent="0.2">
      <c r="A57" s="8" t="s">
        <v>39</v>
      </c>
      <c r="B57" s="9">
        <v>1204</v>
      </c>
      <c r="C57" s="22">
        <v>4650</v>
      </c>
      <c r="D57" s="22">
        <v>7168</v>
      </c>
      <c r="E57" s="26">
        <v>5579</v>
      </c>
      <c r="F57" s="13">
        <f>E57/C57</f>
        <v>1.1997849462365591</v>
      </c>
      <c r="G57" s="13">
        <f>E57/D57</f>
        <v>0.7783203125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0">SUM(E59)</f>
        <v>51.1</v>
      </c>
      <c r="F58" s="12">
        <f>E58/C58</f>
        <v>1.022E-2</v>
      </c>
      <c r="G58" s="12">
        <f>E58/D58</f>
        <v>1.022E-2</v>
      </c>
    </row>
    <row r="59" spans="1:7" ht="25.5" x14ac:dyDescent="0.2">
      <c r="A59" s="8" t="s">
        <v>62</v>
      </c>
      <c r="B59" s="9">
        <v>1301</v>
      </c>
      <c r="C59" s="22">
        <v>5000</v>
      </c>
      <c r="D59" s="22">
        <v>5000</v>
      </c>
      <c r="E59" s="27">
        <v>51.1</v>
      </c>
      <c r="F59" s="13">
        <f>E59/C59</f>
        <v>1.022E-2</v>
      </c>
      <c r="G59" s="13">
        <f>E59/D59</f>
        <v>1.022E-2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11261611.6</v>
      </c>
      <c r="D60" s="23">
        <f>D5+D14+D19+D26+D31+D33+D39+D42+D44+D50+D55+D58</f>
        <v>12833204</v>
      </c>
      <c r="E60" s="23">
        <f t="shared" ref="E60" si="11">E5+E14+E19+E26+E31+E33+E39+E42+E44+E50+E55+E58</f>
        <v>7820777.2999999998</v>
      </c>
      <c r="F60" s="12">
        <f>E60/C60</f>
        <v>0.69446341942746459</v>
      </c>
      <c r="G60" s="12">
        <f>E60/D60</f>
        <v>0.60941735984248357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01.10.2022</vt:lpstr>
      <vt:lpstr>'01.10.2022'!Заголовки_для_печати</vt:lpstr>
      <vt:lpstr>'01.10.2022'!Область_печати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2022-08-12T04:39:26Z</cp:lastPrinted>
  <dcterms:created xsi:type="dcterms:W3CDTF">2018-10-15T10:08:07Z</dcterms:created>
  <dcterms:modified xsi:type="dcterms:W3CDTF">2022-10-06T09:18:46Z</dcterms:modified>
</cp:coreProperties>
</file>