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Исполнение доходов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<sst xmlns="http://schemas.openxmlformats.org/spreadsheetml/2006/main" count="103" uniqueCount="103">
  <si>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</si>
  <si>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</si>
  <si>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</si>
  <si>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</si>
  <si>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</si>
  <si>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</si>
  <si>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</si>
  <si>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</si>
  <si>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</si>
  <si>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</si>
  <si>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</si>
  <si>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</si>
  <si>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</si>
  <si>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</si>
  <si>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</si>
  <si>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</si>
  <si>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</si>
  <si>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</si>
  <si>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</si>
  <si>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</si>
  <si>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</si>
  <si>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</si>
  <si>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</si>
  <si>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</si>
  <si>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</si>
  <si>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</si>
  <si>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</si>
  <si>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</si>
  <si>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</si>
  <si>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</si>
  <si>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</si>
  <si>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</si>
  <si>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000 1 08 07 000 01 0000 110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</si>
  <si>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</si>
  <si>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</si>
  <si>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</si>
  <si>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000 1 11 01 000 00 0000 120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</si>
  <si>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</si>
  <si>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</si>
  <si>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</si>
  <si>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</si>
  <si>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</si>
  <si>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</si>
  <si>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</si>
  <si>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</si>
  <si>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</si>
  <si>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</si>
  <si>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</si>
  <si>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</si>
  <si>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</si>
  <si>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</si>
  <si>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</si>
  <si>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000 1 14 00 000 00 0000 000 </t>
  </si>
  <si>
    <t>ДОХОДЫ ОТ ПРОДАЖИ МАТЕРИАЛЬНЫХ И НЕМАТЕРИАЛЬНЫХ АКТИВОВ</t>
  </si>
  <si>
    <t xml:space="preserve">000 1 14 01 000 00 0000 410 </t>
  </si>
  <si>
    <t>Доходы от продажи квартир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</si>
  <si>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</si>
  <si>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</si>
  <si>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</si>
  <si>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</si>
  <si>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</si>
  <si>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</si>
  <si>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</si>
  <si>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</si>
  <si>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</si>
  <si>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</si>
  <si>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</si>
  <si>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</si>
  <si>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</si>
  <si>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</si>
  <si>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000 1 17 01 000 00 0000 180 </t>
  </si>
  <si>
    <t>Невыясненные поступления</t>
  </si>
  <si>
    <t xml:space="preserve">000 1 17 05 000 00 0000 180 </t>
  </si>
  <si>
    <t>Прочие неналоговые доходы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</si>
  <si>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</si>
  <si>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</si>
  <si>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</si>
  <si>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</si>
  <si>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</si>
  <si>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</si>
  <si>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000 2 02 30 000 00 0000 150 </t>
  </si>
  <si>
    <t>Субвенции бюджетам бюджетной системы Российской Федерации</t>
  </si>
  <si>
    <t xml:space="preserve">000 2 02 40 000 00 0000 150 </t>
  </si>
  <si>
    <t>Иные межбюджетные трансферты</t>
  </si>
  <si>
    <t xml:space="preserve">000 2 19 00 000 00 0000 000 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</si>
  <si>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</si>
  <si>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000 2 19 00 000 04 0000 150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</si>
  <si>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</si>
  <si>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</si>
  <si>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Уточненый план на 2022 год</t>
  </si>
  <si>
    <t>Утвержденный план на 2022 год (РД № 26-VII РД от 24.12.2021)</t>
  </si>
  <si>
    <t xml:space="preserve">% исполненя утвержденному плану </t>
  </si>
  <si>
    <t xml:space="preserve">% исполненя уточненному плану </t>
  </si>
  <si>
    <t>Код дохода</t>
  </si>
  <si>
    <t>Наименование показателя</t>
  </si>
  <si>
    <t>(рублей)</t>
  </si>
  <si>
    <t xml:space="preserve">000 1 09 00 000 00 0000 000 </t>
  </si>
  <si>
    <t>ЗАДОЛЖЕННОСТЬ И ПЕРЕРАСЧЕТЫ ПО ОТМЕНЕННЫМ НАЛОГАМ, СБОРАМ И ИНЫМ ОБЯЗАТЕЛЬНЫМ ПЛАТЕЖАМ</t>
  </si>
  <si>
    <t>000 1 16 11 000 01 0000 140</t>
  </si>
  <si>
    <t>Утвержденный план на 2022 год (РД № 94-VII РД от 24.06.2022)</t>
  </si>
  <si>
    <t>Исполнено за 9 месяцев 2022 года</t>
  </si>
  <si>
    <t>Платежи, уплачиваемые в целях возмещения вреда</t>
  </si>
  <si>
    <t>Сведения об исполнении бюджета города Ханты-Мансийска по доходам в разрезе видов доходов в сравнении с запланированными значениями за 9 месяцев 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</si>
</sst>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.00_р_._-;\-* #,##0.00_р_._-;_-* &quot;-&quot;?_р_._-;_-@_-"/>
  </numFmts>
  <fonts count="40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" fillId="0" borderId="10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 wrapText="1"/>
    </xf>
    <xf numFmtId="49" fontId="1" fillId="4" borderId="11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4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180" fontId="1" fillId="4" borderId="12" xfId="0" applyNumberFormat="1" applyFont="1" applyFill="1" applyBorder="1" applyAlignment="1">
      <alignment horizontal="center" vertical="center"/>
    </xf>
    <xf numFmtId="180" fontId="1" fillId="4" borderId="15" xfId="0" applyNumberFormat="1" applyFont="1" applyFill="1" applyBorder="1" applyAlignment="1">
      <alignment horizontal="center" vertical="center"/>
    </xf>
    <xf numFmtId="180" fontId="1" fillId="4" borderId="12" xfId="0" applyNumberFormat="1" applyFont="1" applyFill="1" applyBorder="1" applyAlignment="1">
      <alignment horizontal="center" vertical="center" wrapText="1"/>
    </xf>
    <xf numFmtId="49" fontId="39" fillId="33" borderId="11" xfId="52" applyNumberFormat="1" applyFont="1" applyFill="1" applyBorder="1" applyAlignment="1">
      <alignment horizontal="center" vertical="center"/>
      <protection/>
    </xf>
    <xf numFmtId="0" fontId="39" fillId="33" borderId="12" xfId="52" applyNumberFormat="1" applyFont="1" applyFill="1" applyBorder="1" applyAlignment="1">
      <alignment horizontal="left" vertical="center" wrapText="1"/>
      <protection/>
    </xf>
    <xf numFmtId="180" fontId="1" fillId="33" borderId="12" xfId="0" applyNumberFormat="1" applyFont="1" applyFill="1" applyBorder="1" applyAlignment="1">
      <alignment horizontal="center" vertical="center"/>
    </xf>
    <xf numFmtId="180" fontId="1" fillId="33" borderId="15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/>
    </xf>
    <xf numFmtId="180" fontId="1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49" fontId="1" fillId="4" borderId="12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Элементы осей [печать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43">
      <selection activeCell="E57" sqref="E57"/>
    </sheetView>
  </sheetViews>
  <sheetFormatPr defaultColWidth="9.140625" defaultRowHeight="12.75"/>
  <cols>
    <col min="1" max="1" width="21.7109375" style="1" customWidth="1"/>
    <col min="2" max="2" width="28.421875" style="1" customWidth="1"/>
    <col min="3" max="4" width="16.421875" style="7" customWidth="1"/>
    <col min="5" max="5" width="14.421875" style="1" customWidth="1"/>
    <col min="6" max="6" width="13.57421875" style="1" customWidth="1"/>
    <col min="7" max="7" width="15.28125" style="4" customWidth="1"/>
    <col min="8" max="8" width="14.57421875" style="4" customWidth="1"/>
    <col min="9" max="9" width="9.140625" style="1" customWidth="1"/>
    <col min="10" max="10" width="16.00390625" style="1" bestFit="1" customWidth="1"/>
    <col min="11" max="16384" width="9.140625" style="1" customWidth="1"/>
  </cols>
  <sheetData>
    <row r="1" spans="1:6" ht="11.25" customHeight="1">
      <c r="A1" s="36"/>
      <c r="B1" s="36"/>
      <c r="C1" s="36"/>
      <c r="D1" s="36"/>
      <c r="E1" s="36"/>
      <c r="F1" s="36"/>
    </row>
    <row r="2" spans="1:2" ht="11.25" customHeight="1">
      <c r="A2" s="36"/>
      <c r="B2" s="36"/>
    </row>
    <row r="3" spans="1:6" ht="11.25" customHeight="1">
      <c r="A3" s="36"/>
      <c r="B3" s="36"/>
      <c r="C3" s="36"/>
      <c r="D3" s="36"/>
      <c r="E3" s="36"/>
      <c r="F3" s="36"/>
    </row>
    <row r="4" spans="1:8" ht="42.75" customHeight="1">
      <c r="A4" s="31" t="s">
        <v>102</v>
      </c>
      <c r="B4" s="31"/>
      <c r="C4" s="31"/>
      <c r="D4" s="31"/>
      <c r="E4" s="31"/>
      <c r="F4" s="31"/>
      <c r="G4" s="31"/>
      <c r="H4" s="31"/>
    </row>
    <row r="5" spans="1:6" ht="12.75">
      <c r="A5" s="37"/>
      <c r="B5" s="37"/>
      <c r="C5" s="37"/>
      <c r="D5" s="37"/>
      <c r="E5" s="37"/>
      <c r="F5" s="37"/>
    </row>
    <row r="6" spans="1:8" ht="12" customHeight="1">
      <c r="A6" s="5"/>
      <c r="B6" s="5"/>
      <c r="C6" s="8"/>
      <c r="D6" s="8"/>
      <c r="E6" s="5"/>
      <c r="F6" s="5"/>
      <c r="H6" s="4" t="s">
        <v>95</v>
      </c>
    </row>
    <row r="7" spans="1:8" ht="12.75" customHeight="1">
      <c r="A7" s="32" t="s">
        <v>93</v>
      </c>
      <c r="B7" s="32" t="s">
        <v>94</v>
      </c>
      <c r="C7" s="33" t="s">
        <v>90</v>
      </c>
      <c r="D7" s="33" t="s">
        <v>99</v>
      </c>
      <c r="E7" s="32" t="s">
        <v>89</v>
      </c>
      <c r="F7" s="32" t="s">
        <v>100</v>
      </c>
      <c r="G7" s="32" t="s">
        <v>91</v>
      </c>
      <c r="H7" s="32" t="s">
        <v>92</v>
      </c>
    </row>
    <row r="8" spans="1:8" ht="27.75" customHeight="1">
      <c r="A8" s="32"/>
      <c r="B8" s="32"/>
      <c r="C8" s="33"/>
      <c r="D8" s="33"/>
      <c r="E8" s="32"/>
      <c r="F8" s="32"/>
      <c r="G8" s="32"/>
      <c r="H8" s="32"/>
    </row>
    <row r="9" spans="1:10" ht="23.25" customHeight="1">
      <c r="A9" s="9" t="s">
        <v>0</v>
      </c>
      <c r="B9" s="3" t="s">
        <v>1</v>
      </c>
      <c r="C9" s="17">
        <f>C10+C12+C14+C19+C23+C27+C32+C34+C36+C39+C45</f>
        <v>4823311500</v>
      </c>
      <c r="D9" s="17">
        <f>D10+D12+D14+D19+D23+D27+D32+D34+D36+D39+D45</f>
        <v>4823311500</v>
      </c>
      <c r="E9" s="17">
        <v>4823311500</v>
      </c>
      <c r="F9" s="17">
        <v>3351925839.97</v>
      </c>
      <c r="G9" s="14">
        <f>F9/C9*100</f>
        <v>69.49428499424099</v>
      </c>
      <c r="H9" s="14">
        <f>F9/E9*100</f>
        <v>69.49428499424099</v>
      </c>
      <c r="J9" s="29"/>
    </row>
    <row r="10" spans="1:8" ht="15" customHeight="1">
      <c r="A10" s="10" t="s">
        <v>2</v>
      </c>
      <c r="B10" s="11" t="s">
        <v>3</v>
      </c>
      <c r="C10" s="18">
        <f>C11</f>
        <v>3845180900</v>
      </c>
      <c r="D10" s="18">
        <f>D11</f>
        <v>3845180900</v>
      </c>
      <c r="E10" s="18">
        <v>3845180900</v>
      </c>
      <c r="F10" s="18">
        <v>2568793677.62</v>
      </c>
      <c r="G10" s="15">
        <f aca="true" t="shared" si="0" ref="G10:G15">F10/C10*100</f>
        <v>66.80553514712403</v>
      </c>
      <c r="H10" s="15">
        <f aca="true" t="shared" si="1" ref="H10:H51">F10/E10*100</f>
        <v>66.80553514712403</v>
      </c>
    </row>
    <row r="11" spans="1:8" ht="15" customHeight="1">
      <c r="A11" s="2" t="s">
        <v>4</v>
      </c>
      <c r="B11" s="3" t="s">
        <v>5</v>
      </c>
      <c r="C11" s="17">
        <v>3845180900</v>
      </c>
      <c r="D11" s="17">
        <v>3845180900</v>
      </c>
      <c r="E11" s="17">
        <v>3845180900</v>
      </c>
      <c r="F11" s="30">
        <v>2568793677.62</v>
      </c>
      <c r="G11" s="14">
        <f t="shared" si="0"/>
        <v>66.80553514712403</v>
      </c>
      <c r="H11" s="14">
        <f t="shared" si="1"/>
        <v>66.80553514712403</v>
      </c>
    </row>
    <row r="12" spans="1:10" ht="45.75" customHeight="1">
      <c r="A12" s="12" t="s">
        <v>6</v>
      </c>
      <c r="B12" s="13" t="s">
        <v>7</v>
      </c>
      <c r="C12" s="20">
        <f>C13</f>
        <v>27385700</v>
      </c>
      <c r="D12" s="20">
        <f>D13</f>
        <v>27385700</v>
      </c>
      <c r="E12" s="21">
        <v>27385700</v>
      </c>
      <c r="F12" s="22">
        <v>25682728.34</v>
      </c>
      <c r="G12" s="16">
        <f t="shared" si="0"/>
        <v>93.78152955739675</v>
      </c>
      <c r="H12" s="16">
        <f t="shared" si="1"/>
        <v>93.78152955739675</v>
      </c>
      <c r="J12" s="29"/>
    </row>
    <row r="13" spans="1:8" ht="34.5" customHeight="1">
      <c r="A13" s="2" t="s">
        <v>8</v>
      </c>
      <c r="B13" s="3" t="s">
        <v>9</v>
      </c>
      <c r="C13" s="6">
        <v>27385700</v>
      </c>
      <c r="D13" s="6">
        <v>27385700</v>
      </c>
      <c r="E13" s="17">
        <v>27385700</v>
      </c>
      <c r="F13" s="19">
        <v>25682728.34</v>
      </c>
      <c r="G13" s="14">
        <f t="shared" si="0"/>
        <v>93.78152955739675</v>
      </c>
      <c r="H13" s="14">
        <f t="shared" si="1"/>
        <v>93.78152955739675</v>
      </c>
    </row>
    <row r="14" spans="1:10" ht="15" customHeight="1">
      <c r="A14" s="12" t="s">
        <v>10</v>
      </c>
      <c r="B14" s="13" t="s">
        <v>11</v>
      </c>
      <c r="C14" s="21">
        <f>C15+C16+C17+C18</f>
        <v>565133000</v>
      </c>
      <c r="D14" s="21">
        <f>D15+D16+D17+D18</f>
        <v>565133000</v>
      </c>
      <c r="E14" s="21">
        <v>565133000</v>
      </c>
      <c r="F14" s="22">
        <v>461033079.76</v>
      </c>
      <c r="G14" s="16">
        <f t="shared" si="0"/>
        <v>81.57957149202046</v>
      </c>
      <c r="H14" s="16">
        <f t="shared" si="1"/>
        <v>81.57957149202046</v>
      </c>
      <c r="J14" s="29"/>
    </row>
    <row r="15" spans="1:8" ht="34.5" customHeight="1">
      <c r="A15" s="2" t="s">
        <v>12</v>
      </c>
      <c r="B15" s="3" t="s">
        <v>13</v>
      </c>
      <c r="C15" s="17">
        <v>530708000</v>
      </c>
      <c r="D15" s="17">
        <v>530708000</v>
      </c>
      <c r="E15" s="17">
        <v>530708000</v>
      </c>
      <c r="F15" s="19">
        <v>439077340.85</v>
      </c>
      <c r="G15" s="14">
        <f t="shared" si="0"/>
        <v>82.73426080820339</v>
      </c>
      <c r="H15" s="14">
        <f t="shared" si="1"/>
        <v>82.73426080820339</v>
      </c>
    </row>
    <row r="16" spans="1:8" ht="23.25" customHeight="1">
      <c r="A16" s="2" t="s">
        <v>14</v>
      </c>
      <c r="B16" s="3" t="s">
        <v>15</v>
      </c>
      <c r="C16" s="17">
        <v>0</v>
      </c>
      <c r="D16" s="17">
        <v>0</v>
      </c>
      <c r="E16" s="17">
        <v>0</v>
      </c>
      <c r="F16" s="19">
        <v>729078.06</v>
      </c>
      <c r="G16" s="14"/>
      <c r="H16" s="14"/>
    </row>
    <row r="17" spans="1:8" ht="15" customHeight="1">
      <c r="A17" s="2" t="s">
        <v>16</v>
      </c>
      <c r="B17" s="3" t="s">
        <v>17</v>
      </c>
      <c r="C17" s="17">
        <v>625000</v>
      </c>
      <c r="D17" s="17">
        <v>625000</v>
      </c>
      <c r="E17" s="17">
        <v>625000</v>
      </c>
      <c r="F17" s="19">
        <v>4622996.83</v>
      </c>
      <c r="G17" s="14">
        <f aca="true" t="shared" si="2" ref="G17:G25">F17/C17*100</f>
        <v>739.6794928</v>
      </c>
      <c r="H17" s="14">
        <f t="shared" si="1"/>
        <v>739.6794928</v>
      </c>
    </row>
    <row r="18" spans="1:8" ht="34.5" customHeight="1">
      <c r="A18" s="2" t="s">
        <v>18</v>
      </c>
      <c r="B18" s="3" t="s">
        <v>19</v>
      </c>
      <c r="C18" s="17">
        <v>33800000</v>
      </c>
      <c r="D18" s="17">
        <v>33800000</v>
      </c>
      <c r="E18" s="17">
        <v>33800000</v>
      </c>
      <c r="F18" s="19">
        <v>16603664.02</v>
      </c>
      <c r="G18" s="14">
        <f t="shared" si="2"/>
        <v>49.123266331360945</v>
      </c>
      <c r="H18" s="14">
        <f t="shared" si="1"/>
        <v>49.123266331360945</v>
      </c>
    </row>
    <row r="19" spans="1:10" ht="15" customHeight="1">
      <c r="A19" s="12" t="s">
        <v>20</v>
      </c>
      <c r="B19" s="13" t="s">
        <v>21</v>
      </c>
      <c r="C19" s="21">
        <f>C20+C21+C22</f>
        <v>160155000</v>
      </c>
      <c r="D19" s="21">
        <f>D20+D21+D22</f>
        <v>160155000</v>
      </c>
      <c r="E19" s="21">
        <v>160155000</v>
      </c>
      <c r="F19" s="22">
        <v>61231523.099999994</v>
      </c>
      <c r="G19" s="16">
        <f t="shared" si="2"/>
        <v>38.23266404420717</v>
      </c>
      <c r="H19" s="16">
        <f t="shared" si="1"/>
        <v>38.23266404420717</v>
      </c>
      <c r="J19" s="29"/>
    </row>
    <row r="20" spans="1:8" ht="15" customHeight="1">
      <c r="A20" s="2" t="s">
        <v>22</v>
      </c>
      <c r="B20" s="3" t="s">
        <v>23</v>
      </c>
      <c r="C20" s="17">
        <v>29215000</v>
      </c>
      <c r="D20" s="17">
        <v>29215000</v>
      </c>
      <c r="E20" s="17">
        <v>29215000</v>
      </c>
      <c r="F20" s="19">
        <v>7067974.38</v>
      </c>
      <c r="G20" s="14">
        <f t="shared" si="2"/>
        <v>24.1929638199555</v>
      </c>
      <c r="H20" s="14">
        <f t="shared" si="1"/>
        <v>24.1929638199555</v>
      </c>
    </row>
    <row r="21" spans="1:8" ht="15" customHeight="1">
      <c r="A21" s="2" t="s">
        <v>24</v>
      </c>
      <c r="B21" s="3" t="s">
        <v>25</v>
      </c>
      <c r="C21" s="17">
        <v>34140000</v>
      </c>
      <c r="D21" s="17">
        <v>34140000</v>
      </c>
      <c r="E21" s="17">
        <v>34140000</v>
      </c>
      <c r="F21" s="19">
        <v>15987920.54</v>
      </c>
      <c r="G21" s="14">
        <f t="shared" si="2"/>
        <v>46.83046438195665</v>
      </c>
      <c r="H21" s="14">
        <f t="shared" si="1"/>
        <v>46.83046438195665</v>
      </c>
    </row>
    <row r="22" spans="1:8" ht="15" customHeight="1">
      <c r="A22" s="2" t="s">
        <v>26</v>
      </c>
      <c r="B22" s="3" t="s">
        <v>27</v>
      </c>
      <c r="C22" s="17">
        <v>96800000</v>
      </c>
      <c r="D22" s="17">
        <v>96800000</v>
      </c>
      <c r="E22" s="17">
        <v>96800000</v>
      </c>
      <c r="F22" s="19">
        <v>38175628.18</v>
      </c>
      <c r="G22" s="14">
        <f t="shared" si="2"/>
        <v>39.437632417355374</v>
      </c>
      <c r="H22" s="14">
        <f t="shared" si="1"/>
        <v>39.437632417355374</v>
      </c>
    </row>
    <row r="23" spans="1:10" ht="15" customHeight="1">
      <c r="A23" s="12" t="s">
        <v>28</v>
      </c>
      <c r="B23" s="13" t="s">
        <v>29</v>
      </c>
      <c r="C23" s="21">
        <f>C24+C25</f>
        <v>30373000</v>
      </c>
      <c r="D23" s="21">
        <f>D24+D25</f>
        <v>30373000</v>
      </c>
      <c r="E23" s="21">
        <v>30373000</v>
      </c>
      <c r="F23" s="22">
        <v>23957643.02</v>
      </c>
      <c r="G23" s="16">
        <f t="shared" si="2"/>
        <v>78.87809245053172</v>
      </c>
      <c r="H23" s="16">
        <f t="shared" si="1"/>
        <v>78.87809245053172</v>
      </c>
      <c r="J23" s="29"/>
    </row>
    <row r="24" spans="1:8" ht="34.5" customHeight="1">
      <c r="A24" s="2" t="s">
        <v>30</v>
      </c>
      <c r="B24" s="3" t="s">
        <v>31</v>
      </c>
      <c r="C24" s="17">
        <v>30150600</v>
      </c>
      <c r="D24" s="17">
        <v>30150600</v>
      </c>
      <c r="E24" s="17">
        <v>30150600</v>
      </c>
      <c r="F24" s="19">
        <v>23825443.02</v>
      </c>
      <c r="G24" s="14">
        <f t="shared" si="2"/>
        <v>79.02145569242403</v>
      </c>
      <c r="H24" s="14">
        <f t="shared" si="1"/>
        <v>79.02145569242403</v>
      </c>
    </row>
    <row r="25" spans="1:8" ht="45.75" customHeight="1">
      <c r="A25" s="2" t="s">
        <v>32</v>
      </c>
      <c r="B25" s="3" t="s">
        <v>33</v>
      </c>
      <c r="C25" s="17">
        <v>222400</v>
      </c>
      <c r="D25" s="17">
        <v>222400</v>
      </c>
      <c r="E25" s="17">
        <v>222400</v>
      </c>
      <c r="F25" s="19">
        <v>132200</v>
      </c>
      <c r="G25" s="14">
        <f t="shared" si="2"/>
        <v>59.44244604316546</v>
      </c>
      <c r="H25" s="14">
        <f t="shared" si="1"/>
        <v>59.44244604316546</v>
      </c>
    </row>
    <row r="26" spans="1:8" ht="45.75" customHeight="1">
      <c r="A26" s="24" t="s">
        <v>96</v>
      </c>
      <c r="B26" s="25" t="s">
        <v>97</v>
      </c>
      <c r="C26" s="26">
        <v>0</v>
      </c>
      <c r="D26" s="26">
        <v>0</v>
      </c>
      <c r="E26" s="26">
        <v>0</v>
      </c>
      <c r="F26" s="27">
        <v>-19975.88</v>
      </c>
      <c r="G26" s="28"/>
      <c r="H26" s="28"/>
    </row>
    <row r="27" spans="1:10" ht="61.5" customHeight="1">
      <c r="A27" s="12" t="s">
        <v>34</v>
      </c>
      <c r="B27" s="13" t="s">
        <v>35</v>
      </c>
      <c r="C27" s="21">
        <f>C28+C29+C30+C31</f>
        <v>118256000</v>
      </c>
      <c r="D27" s="21">
        <f>D28+D29+D30+D31</f>
        <v>118256000</v>
      </c>
      <c r="E27" s="21">
        <v>118256000</v>
      </c>
      <c r="F27" s="22">
        <v>126191542.28000002</v>
      </c>
      <c r="G27" s="16">
        <f aca="true" t="shared" si="3" ref="G27:G52">F27/C27*100</f>
        <v>106.71047750642674</v>
      </c>
      <c r="H27" s="16">
        <f t="shared" si="1"/>
        <v>106.71047750642674</v>
      </c>
      <c r="J27" s="29"/>
    </row>
    <row r="28" spans="1:8" ht="102" customHeight="1">
      <c r="A28" s="2" t="s">
        <v>36</v>
      </c>
      <c r="B28" s="3" t="s">
        <v>37</v>
      </c>
      <c r="C28" s="17">
        <v>304000</v>
      </c>
      <c r="D28" s="17">
        <v>304000</v>
      </c>
      <c r="E28" s="17">
        <v>304000</v>
      </c>
      <c r="F28" s="19">
        <v>3340070.56</v>
      </c>
      <c r="G28" s="14">
        <f t="shared" si="3"/>
        <v>1098.7074210526316</v>
      </c>
      <c r="H28" s="14">
        <f t="shared" si="1"/>
        <v>1098.7074210526316</v>
      </c>
    </row>
    <row r="29" spans="1:8" ht="113.25" customHeight="1">
      <c r="A29" s="2" t="s">
        <v>38</v>
      </c>
      <c r="B29" s="3" t="s">
        <v>39</v>
      </c>
      <c r="C29" s="17">
        <v>98700000</v>
      </c>
      <c r="D29" s="17">
        <v>98700000</v>
      </c>
      <c r="E29" s="17">
        <v>98700000</v>
      </c>
      <c r="F29" s="19">
        <v>109682680.37</v>
      </c>
      <c r="G29" s="14">
        <f t="shared" si="3"/>
        <v>111.12733573454913</v>
      </c>
      <c r="H29" s="14">
        <f t="shared" si="1"/>
        <v>111.12733573454913</v>
      </c>
    </row>
    <row r="30" spans="1:8" ht="34.5" customHeight="1">
      <c r="A30" s="2" t="s">
        <v>40</v>
      </c>
      <c r="B30" s="3" t="s">
        <v>41</v>
      </c>
      <c r="C30" s="17">
        <v>604000</v>
      </c>
      <c r="D30" s="17">
        <v>604000</v>
      </c>
      <c r="E30" s="17">
        <v>604000</v>
      </c>
      <c r="F30" s="19">
        <v>196603.9</v>
      </c>
      <c r="G30" s="14">
        <f t="shared" si="3"/>
        <v>32.55031456953642</v>
      </c>
      <c r="H30" s="14">
        <f t="shared" si="1"/>
        <v>32.55031456953642</v>
      </c>
    </row>
    <row r="31" spans="1:8" ht="102" customHeight="1">
      <c r="A31" s="2" t="s">
        <v>42</v>
      </c>
      <c r="B31" s="3" t="s">
        <v>43</v>
      </c>
      <c r="C31" s="17">
        <v>18648000</v>
      </c>
      <c r="D31" s="17">
        <v>18648000</v>
      </c>
      <c r="E31" s="17">
        <v>18648000</v>
      </c>
      <c r="F31" s="19">
        <v>12971952</v>
      </c>
      <c r="G31" s="14">
        <f t="shared" si="3"/>
        <v>69.56216216216217</v>
      </c>
      <c r="H31" s="14">
        <f t="shared" si="1"/>
        <v>69.56216216216217</v>
      </c>
    </row>
    <row r="32" spans="1:8" ht="23.25" customHeight="1">
      <c r="A32" s="12" t="s">
        <v>44</v>
      </c>
      <c r="B32" s="13" t="s">
        <v>45</v>
      </c>
      <c r="C32" s="21">
        <f>C33</f>
        <v>12149600</v>
      </c>
      <c r="D32" s="21">
        <f>D33</f>
        <v>12149600</v>
      </c>
      <c r="E32" s="21">
        <v>12149600</v>
      </c>
      <c r="F32" s="22">
        <v>-32425.26</v>
      </c>
      <c r="G32" s="16">
        <f t="shared" si="3"/>
        <v>-0.2668833541844999</v>
      </c>
      <c r="H32" s="16">
        <f t="shared" si="1"/>
        <v>-0.2668833541844999</v>
      </c>
    </row>
    <row r="33" spans="1:8" ht="23.25" customHeight="1">
      <c r="A33" s="2" t="s">
        <v>46</v>
      </c>
      <c r="B33" s="3" t="s">
        <v>47</v>
      </c>
      <c r="C33" s="17">
        <v>12149600</v>
      </c>
      <c r="D33" s="17">
        <v>12149600</v>
      </c>
      <c r="E33" s="17">
        <v>12149600</v>
      </c>
      <c r="F33" s="19">
        <v>-32425.26</v>
      </c>
      <c r="G33" s="14">
        <f t="shared" si="3"/>
        <v>-0.2668833541844999</v>
      </c>
      <c r="H33" s="14">
        <f t="shared" si="1"/>
        <v>-0.2668833541844999</v>
      </c>
    </row>
    <row r="34" spans="1:8" ht="34.5" customHeight="1">
      <c r="A34" s="12" t="s">
        <v>48</v>
      </c>
      <c r="B34" s="13" t="s">
        <v>49</v>
      </c>
      <c r="C34" s="21">
        <f>C35</f>
        <v>825000</v>
      </c>
      <c r="D34" s="21">
        <f>D35</f>
        <v>825000</v>
      </c>
      <c r="E34" s="21">
        <v>825000</v>
      </c>
      <c r="F34" s="22">
        <v>1820265.11</v>
      </c>
      <c r="G34" s="16">
        <f t="shared" si="3"/>
        <v>220.63819515151516</v>
      </c>
      <c r="H34" s="16">
        <f t="shared" si="1"/>
        <v>220.63819515151516</v>
      </c>
    </row>
    <row r="35" spans="1:8" ht="23.25" customHeight="1">
      <c r="A35" s="2" t="s">
        <v>50</v>
      </c>
      <c r="B35" s="3" t="s">
        <v>51</v>
      </c>
      <c r="C35" s="17">
        <v>825000</v>
      </c>
      <c r="D35" s="17">
        <v>825000</v>
      </c>
      <c r="E35" s="17">
        <v>825000</v>
      </c>
      <c r="F35" s="19">
        <v>1820265.11</v>
      </c>
      <c r="G35" s="14">
        <f t="shared" si="3"/>
        <v>220.63819515151516</v>
      </c>
      <c r="H35" s="14">
        <f t="shared" si="1"/>
        <v>220.63819515151516</v>
      </c>
    </row>
    <row r="36" spans="1:8" ht="34.5" customHeight="1">
      <c r="A36" s="12" t="s">
        <v>52</v>
      </c>
      <c r="B36" s="13" t="s">
        <v>53</v>
      </c>
      <c r="C36" s="21">
        <f>C37+C38</f>
        <v>51292000</v>
      </c>
      <c r="D36" s="21">
        <f>D37+D38</f>
        <v>51292000</v>
      </c>
      <c r="E36" s="21">
        <v>51292000</v>
      </c>
      <c r="F36" s="22">
        <v>67244298</v>
      </c>
      <c r="G36" s="16">
        <f t="shared" si="3"/>
        <v>131.10094751618186</v>
      </c>
      <c r="H36" s="16">
        <f t="shared" si="1"/>
        <v>131.10094751618186</v>
      </c>
    </row>
    <row r="37" spans="1:8" ht="15" customHeight="1">
      <c r="A37" s="2" t="s">
        <v>54</v>
      </c>
      <c r="B37" s="3" t="s">
        <v>55</v>
      </c>
      <c r="C37" s="17">
        <v>41792000</v>
      </c>
      <c r="D37" s="17">
        <v>41792000</v>
      </c>
      <c r="E37" s="17">
        <v>41792000</v>
      </c>
      <c r="F37" s="19">
        <v>50402965.91</v>
      </c>
      <c r="G37" s="14">
        <f t="shared" si="3"/>
        <v>120.60434032829248</v>
      </c>
      <c r="H37" s="14">
        <f t="shared" si="1"/>
        <v>120.60434032829248</v>
      </c>
    </row>
    <row r="38" spans="1:8" ht="45.75" customHeight="1">
      <c r="A38" s="2" t="s">
        <v>56</v>
      </c>
      <c r="B38" s="3" t="s">
        <v>57</v>
      </c>
      <c r="C38" s="17">
        <v>9500000</v>
      </c>
      <c r="D38" s="17">
        <v>9500000</v>
      </c>
      <c r="E38" s="17">
        <v>9500000</v>
      </c>
      <c r="F38" s="19">
        <v>16841332.09</v>
      </c>
      <c r="G38" s="14">
        <f t="shared" si="3"/>
        <v>177.27717989473683</v>
      </c>
      <c r="H38" s="14">
        <f t="shared" si="1"/>
        <v>177.27717989473683</v>
      </c>
    </row>
    <row r="39" spans="1:8" ht="23.25" customHeight="1">
      <c r="A39" s="12" t="s">
        <v>58</v>
      </c>
      <c r="B39" s="13" t="s">
        <v>59</v>
      </c>
      <c r="C39" s="21">
        <f>C40+C41+C42+C43</f>
        <v>11451300</v>
      </c>
      <c r="D39" s="21">
        <f>D40+D41+D42+D43</f>
        <v>11451300</v>
      </c>
      <c r="E39" s="21">
        <v>11451300</v>
      </c>
      <c r="F39" s="22">
        <v>15745983.13</v>
      </c>
      <c r="G39" s="16">
        <f t="shared" si="3"/>
        <v>137.50389152323316</v>
      </c>
      <c r="H39" s="16">
        <f t="shared" si="1"/>
        <v>137.50389152323316</v>
      </c>
    </row>
    <row r="40" spans="1:10" ht="57" customHeight="1">
      <c r="A40" s="2" t="s">
        <v>60</v>
      </c>
      <c r="B40" s="3" t="s">
        <v>61</v>
      </c>
      <c r="C40" s="17">
        <v>10467000</v>
      </c>
      <c r="D40" s="17">
        <v>10467000</v>
      </c>
      <c r="E40" s="17">
        <v>10467000</v>
      </c>
      <c r="F40" s="19">
        <v>10806995.44</v>
      </c>
      <c r="G40" s="14">
        <f t="shared" si="3"/>
        <v>103.24826062864238</v>
      </c>
      <c r="H40" s="14">
        <f t="shared" si="1"/>
        <v>103.24826062864238</v>
      </c>
      <c r="J40" s="29"/>
    </row>
    <row r="41" spans="1:8" ht="57" customHeight="1">
      <c r="A41" s="2" t="s">
        <v>62</v>
      </c>
      <c r="B41" s="3" t="s">
        <v>63</v>
      </c>
      <c r="C41" s="17">
        <v>225300</v>
      </c>
      <c r="D41" s="17">
        <v>225300</v>
      </c>
      <c r="E41" s="17">
        <v>225300</v>
      </c>
      <c r="F41" s="19">
        <v>241506.15</v>
      </c>
      <c r="G41" s="14">
        <f t="shared" si="3"/>
        <v>107.19314247669773</v>
      </c>
      <c r="H41" s="14">
        <f t="shared" si="1"/>
        <v>107.19314247669773</v>
      </c>
    </row>
    <row r="42" spans="1:8" ht="147" customHeight="1">
      <c r="A42" s="2" t="s">
        <v>64</v>
      </c>
      <c r="B42" s="3" t="s">
        <v>65</v>
      </c>
      <c r="C42" s="17">
        <v>407000</v>
      </c>
      <c r="D42" s="17">
        <v>407000</v>
      </c>
      <c r="E42" s="17">
        <v>407000</v>
      </c>
      <c r="F42" s="19">
        <v>3586068.9</v>
      </c>
      <c r="G42" s="14">
        <f t="shared" si="3"/>
        <v>881.0980098280097</v>
      </c>
      <c r="H42" s="14">
        <f t="shared" si="1"/>
        <v>881.0980098280097</v>
      </c>
    </row>
    <row r="43" spans="1:8" ht="23.25" customHeight="1">
      <c r="A43" s="2" t="s">
        <v>66</v>
      </c>
      <c r="B43" s="3" t="s">
        <v>67</v>
      </c>
      <c r="C43" s="17">
        <v>352000</v>
      </c>
      <c r="D43" s="17">
        <v>352000</v>
      </c>
      <c r="E43" s="17">
        <v>352000</v>
      </c>
      <c r="F43" s="19">
        <v>-6683791.2</v>
      </c>
      <c r="G43" s="14">
        <f t="shared" si="3"/>
        <v>-1898.8043181818182</v>
      </c>
      <c r="H43" s="14">
        <f t="shared" si="1"/>
        <v>-1898.8043181818182</v>
      </c>
    </row>
    <row r="44" spans="1:8" ht="23.25" customHeight="1">
      <c r="A44" s="2" t="s">
        <v>98</v>
      </c>
      <c r="B44" s="3" t="s">
        <v>101</v>
      </c>
      <c r="C44" s="17">
        <v>0</v>
      </c>
      <c r="D44" s="17">
        <v>0</v>
      </c>
      <c r="E44" s="17">
        <v>0</v>
      </c>
      <c r="F44" s="19">
        <v>7430875</v>
      </c>
      <c r="G44" s="14" t="e">
        <f t="shared" si="3"/>
        <v>#DIV/0!</v>
      </c>
      <c r="H44" s="14" t="e">
        <f t="shared" si="1"/>
        <v>#DIV/0!</v>
      </c>
    </row>
    <row r="45" spans="1:8" ht="15" customHeight="1">
      <c r="A45" s="12" t="s">
        <v>68</v>
      </c>
      <c r="B45" s="13" t="s">
        <v>69</v>
      </c>
      <c r="C45" s="21">
        <f>C47</f>
        <v>1110000</v>
      </c>
      <c r="D45" s="21">
        <f>D47</f>
        <v>1110000</v>
      </c>
      <c r="E45" s="21">
        <v>1110000</v>
      </c>
      <c r="F45" s="22">
        <v>277500.75</v>
      </c>
      <c r="G45" s="16">
        <f t="shared" si="3"/>
        <v>25.00006756756757</v>
      </c>
      <c r="H45" s="16">
        <f t="shared" si="1"/>
        <v>25.00006756756757</v>
      </c>
    </row>
    <row r="46" spans="1:8" ht="15" customHeight="1">
      <c r="A46" s="2" t="s">
        <v>70</v>
      </c>
      <c r="B46" s="3" t="s">
        <v>71</v>
      </c>
      <c r="C46" s="17">
        <v>1110000</v>
      </c>
      <c r="D46" s="17">
        <v>1110000</v>
      </c>
      <c r="E46" s="17">
        <v>0</v>
      </c>
      <c r="F46" s="19">
        <v>-73918.49</v>
      </c>
      <c r="G46" s="14">
        <f t="shared" si="3"/>
        <v>-6.659323423423425</v>
      </c>
      <c r="H46" s="14"/>
    </row>
    <row r="47" spans="1:8" ht="15" customHeight="1">
      <c r="A47" s="2" t="s">
        <v>72</v>
      </c>
      <c r="B47" s="3" t="s">
        <v>73</v>
      </c>
      <c r="C47" s="17">
        <v>1110000</v>
      </c>
      <c r="D47" s="17">
        <v>1110000</v>
      </c>
      <c r="E47" s="17">
        <v>1110000</v>
      </c>
      <c r="F47" s="19">
        <v>351419.24</v>
      </c>
      <c r="G47" s="14">
        <f t="shared" si="3"/>
        <v>31.65939099099099</v>
      </c>
      <c r="H47" s="14">
        <f t="shared" si="1"/>
        <v>31.65939099099099</v>
      </c>
    </row>
    <row r="48" spans="1:8" ht="45.75" customHeight="1">
      <c r="A48" s="12" t="s">
        <v>74</v>
      </c>
      <c r="B48" s="13" t="s">
        <v>75</v>
      </c>
      <c r="C48" s="23">
        <f>C49+C50+C51+C52</f>
        <v>6238300100</v>
      </c>
      <c r="D48" s="23">
        <f>D49+D50+D51+D52</f>
        <v>7329669486.88</v>
      </c>
      <c r="E48" s="23">
        <f>E49+E50+E51+E52</f>
        <v>7691790786.88</v>
      </c>
      <c r="F48" s="22">
        <v>4383822566.43</v>
      </c>
      <c r="G48" s="16">
        <f t="shared" si="3"/>
        <v>70.2727104524837</v>
      </c>
      <c r="H48" s="16">
        <f t="shared" si="1"/>
        <v>56.99352319758294</v>
      </c>
    </row>
    <row r="49" spans="1:8" ht="23.25" customHeight="1">
      <c r="A49" s="2" t="s">
        <v>76</v>
      </c>
      <c r="B49" s="3" t="s">
        <v>77</v>
      </c>
      <c r="C49" s="17">
        <v>26471400</v>
      </c>
      <c r="D49" s="17">
        <v>55173000</v>
      </c>
      <c r="E49" s="38">
        <v>247657900</v>
      </c>
      <c r="F49" s="19">
        <v>184297100</v>
      </c>
      <c r="G49" s="14">
        <f t="shared" si="3"/>
        <v>696.2121383833118</v>
      </c>
      <c r="H49" s="14">
        <f t="shared" si="1"/>
        <v>74.41599884356607</v>
      </c>
    </row>
    <row r="50" spans="1:8" ht="34.5" customHeight="1">
      <c r="A50" s="2" t="s">
        <v>78</v>
      </c>
      <c r="B50" s="3" t="s">
        <v>79</v>
      </c>
      <c r="C50" s="17">
        <v>2236135200</v>
      </c>
      <c r="D50" s="17">
        <v>3230068246.88</v>
      </c>
      <c r="E50" s="38">
        <v>3411339646.88</v>
      </c>
      <c r="F50" s="19">
        <v>1109950936.51</v>
      </c>
      <c r="G50" s="14">
        <f t="shared" si="3"/>
        <v>49.6370226858376</v>
      </c>
      <c r="H50" s="14">
        <f t="shared" si="1"/>
        <v>32.537098366184594</v>
      </c>
    </row>
    <row r="51" spans="1:8" ht="23.25" customHeight="1">
      <c r="A51" s="2" t="s">
        <v>80</v>
      </c>
      <c r="B51" s="3" t="s">
        <v>81</v>
      </c>
      <c r="C51" s="17">
        <v>3882195100</v>
      </c>
      <c r="D51" s="17">
        <v>3913723100</v>
      </c>
      <c r="E51" s="38">
        <v>3892732300</v>
      </c>
      <c r="F51" s="19">
        <v>2984447609.68</v>
      </c>
      <c r="G51" s="14">
        <f t="shared" si="3"/>
        <v>76.87526084611255</v>
      </c>
      <c r="H51" s="14">
        <f t="shared" si="1"/>
        <v>76.66716793446083</v>
      </c>
    </row>
    <row r="52" spans="1:8" ht="15" customHeight="1">
      <c r="A52" s="2" t="s">
        <v>82</v>
      </c>
      <c r="B52" s="3" t="s">
        <v>83</v>
      </c>
      <c r="C52" s="17">
        <v>93498400</v>
      </c>
      <c r="D52" s="17">
        <v>130705140</v>
      </c>
      <c r="E52" s="38">
        <v>140060940</v>
      </c>
      <c r="F52" s="19">
        <v>105126920.24</v>
      </c>
      <c r="G52" s="14">
        <f t="shared" si="3"/>
        <v>112.43713287072292</v>
      </c>
      <c r="H52" s="14">
        <f>F52/E52*100</f>
        <v>75.05798564539121</v>
      </c>
    </row>
    <row r="53" spans="1:10" ht="57" customHeight="1">
      <c r="A53" s="12" t="s">
        <v>84</v>
      </c>
      <c r="B53" s="13" t="s">
        <v>85</v>
      </c>
      <c r="C53" s="20"/>
      <c r="D53" s="20"/>
      <c r="E53" s="20">
        <v>0</v>
      </c>
      <c r="F53" s="22">
        <v>-3550176.86</v>
      </c>
      <c r="G53" s="16"/>
      <c r="H53" s="16"/>
      <c r="J53" s="29"/>
    </row>
    <row r="54" spans="1:8" ht="57" customHeight="1">
      <c r="A54" s="2" t="s">
        <v>86</v>
      </c>
      <c r="B54" s="3" t="s">
        <v>87</v>
      </c>
      <c r="C54" s="6"/>
      <c r="D54" s="6"/>
      <c r="E54" s="38">
        <v>0</v>
      </c>
      <c r="F54" s="19">
        <v>-3550176.86</v>
      </c>
      <c r="G54" s="14"/>
      <c r="H54" s="14"/>
    </row>
    <row r="55" spans="1:8" ht="27.75" customHeight="1">
      <c r="A55" s="34" t="s">
        <v>88</v>
      </c>
      <c r="B55" s="35"/>
      <c r="C55" s="23">
        <f>C9+C48</f>
        <v>11061611600</v>
      </c>
      <c r="D55" s="23">
        <f>D9+D48</f>
        <v>12152980986.880001</v>
      </c>
      <c r="E55" s="23">
        <f>E9+E48</f>
        <v>12515102286.880001</v>
      </c>
      <c r="F55" s="21">
        <f>F9+F48+F53</f>
        <v>7732198229.54</v>
      </c>
      <c r="G55" s="16">
        <f>F55/C55*100</f>
        <v>69.90119079520022</v>
      </c>
      <c r="H55" s="16">
        <f>F55/E55*100</f>
        <v>61.782940740691515</v>
      </c>
    </row>
    <row r="56" spans="1:6" ht="12.75">
      <c r="A56" s="5"/>
      <c r="B56" s="5"/>
      <c r="C56" s="8"/>
      <c r="D56" s="8"/>
      <c r="E56" s="5"/>
      <c r="F56" s="5"/>
    </row>
  </sheetData>
  <sheetProtection/>
  <mergeCells count="14">
    <mergeCell ref="A55:B55"/>
    <mergeCell ref="D7:D8"/>
    <mergeCell ref="A1:F1"/>
    <mergeCell ref="A2:B2"/>
    <mergeCell ref="A3:F3"/>
    <mergeCell ref="A5:F5"/>
    <mergeCell ref="A7:A8"/>
    <mergeCell ref="B7:B8"/>
    <mergeCell ref="A4:H4"/>
    <mergeCell ref="F7:F8"/>
    <mergeCell ref="E7:E8"/>
    <mergeCell ref="C7:C8"/>
    <mergeCell ref="G7:G8"/>
    <mergeCell ref="H7:H8"/>
  </mergeCells>
  <printOptions/>
  <pageMargins left="0.7" right="0.7" top="0.75" bottom="0.75" header="0.3" footer="0.3"/>
  <pageSetup fitToHeight="0" horizontalDpi="300" verticalDpi="300" orientation="portrait" paperSize="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Филиппова Любовь Степановна</dc:creator>
  <cp:keywords/>
  <dc:description/>
  <cp:lastModifiedBy>Филиппова Любовь Степановна</cp:lastModifiedBy>
  <dcterms:created xsi:type="dcterms:W3CDTF">2022-04-08T09:36:55Z</dcterms:created>
  <dcterms:modified xsi:type="dcterms:W3CDTF">2022-10-07T04:22:20Z</dcterms:modified>
  <cp:category/>
  <cp:version/>
  <cp:contentType/>
  <cp:contentStatus/>
</cp:coreProperties>
</file>