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0"/>
  </bookViews>
  <sheets>
    <sheet name="на 01.10.2024" sheetId="1" r:id="rId1"/>
  </sheets>
  <calcPr calcId="152511" refMode="R1C1"/>
</workbook>
</file>

<file path=xl/calcChain.xml><?xml version="1.0" encoding="utf-8"?>
<calcChain xmlns="http://schemas.openxmlformats.org/spreadsheetml/2006/main">
  <c r="K12" i="1" l="1"/>
  <c r="J12" i="1"/>
  <c r="I12" i="1"/>
  <c r="H12" i="1"/>
  <c r="E12" i="1"/>
  <c r="K11" i="1"/>
  <c r="K10" i="1"/>
  <c r="J8" i="1"/>
  <c r="J7" i="1"/>
  <c r="I9" i="1" l="1"/>
  <c r="J6" i="1" l="1"/>
  <c r="K6" i="1" l="1"/>
  <c r="K7" i="1"/>
  <c r="K8" i="1"/>
  <c r="K9" i="1"/>
</calcChain>
</file>

<file path=xl/sharedStrings.xml><?xml version="1.0" encoding="utf-8"?>
<sst xmlns="http://schemas.openxmlformats.org/spreadsheetml/2006/main" count="28" uniqueCount="24">
  <si>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</si>
  <si>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</si>
  <si>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</si>
  <si>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</si>
  <si>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</si>
  <si>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</si>
  <si>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</si>
  <si>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</si>
  <si>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</si>
  <si>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</si>
  <si>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(№1/02-23 от 22.02.2023)</t>
  </si>
  <si>
    <t>Бюджетный кредит (№3/02-23 от 03.04.2023)</t>
  </si>
  <si>
    <t>руб.</t>
  </si>
  <si>
    <t>Муниципальная гарантия №6 от 31.07.2023</t>
  </si>
  <si>
    <t>АО "Альфа банк" (МДЭП)</t>
  </si>
  <si>
    <t>ставка ЦБ РФ +4%</t>
  </si>
  <si>
    <t>Бюджетный кредит (№13/02-23 от 25.12.2023)</t>
  </si>
  <si>
    <t>Остаток долгового обязательства на начало 2024 года</t>
  </si>
  <si>
    <t>за отчетный период с 01 января 2024 года по 30  сентября  2024 года</t>
  </si>
  <si>
    <t>АО "Альфа банк" (ХМГЭС)</t>
  </si>
  <si>
    <t>ставка ЦБ РФ +3%</t>
  </si>
  <si>
    <t>Муниципальная гарантия №1 от 12.09.2024</t>
  </si>
  <si>
    <t>Муниципальная гарантия №2 от17.09.2024</t>
  </si>
  <si>
    <t>Всего муниципальный 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</si>
</sst>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2"/>
  <sheetViews>
    <sheetView tabSelected="1" workbookViewId="0">
      <selection activeCell="H12" sqref="H12"/>
    </sheetView>
  </sheetViews>
  <sheetFormatPr defaultRowHeight="15" x14ac:dyDescent="0.25"/>
  <cols>
    <col min="1" max="1" width="1.28515625" customWidth="1"/>
    <col min="2" max="2" width="2.5703125" customWidth="1"/>
    <col min="3" max="3" width="19.28515625" customWidth="1"/>
    <col min="4" max="4" width="17.5703125" customWidth="1"/>
    <col min="5" max="5" width="19" customWidth="1"/>
    <col min="6" max="6" width="15.85546875" customWidth="1"/>
    <col min="7" max="7" width="7" customWidth="1"/>
    <col min="8" max="8" width="17.140625" customWidth="1"/>
    <col min="9" max="9" width="16.7109375" customWidth="1"/>
    <col min="10" max="10" width="17.140625" customWidth="1"/>
    <col min="11" max="11" width="19.140625" customWidth="1"/>
  </cols>
  <sheetData>
    <row r="2" spans="2:11" ht="18.75" x14ac:dyDescent="0.3">
      <c r="B2" s="1"/>
      <c r="C2" s="12" t="s">
        <v>8</v>
      </c>
      <c r="D2" s="12"/>
      <c r="E2" s="12"/>
      <c r="F2" s="12"/>
      <c r="G2" s="12"/>
      <c r="H2" s="12"/>
      <c r="I2" s="12"/>
      <c r="J2" s="12"/>
      <c r="K2" s="1"/>
    </row>
    <row r="3" spans="2:11" ht="18.75" x14ac:dyDescent="0.3">
      <c r="B3" s="12" t="s">
        <v>18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10" t="s">
        <v>12</v>
      </c>
    </row>
    <row r="5" spans="2:11" ht="69" customHeight="1" x14ac:dyDescent="0.25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17</v>
      </c>
      <c r="I5" s="5" t="s">
        <v>5</v>
      </c>
      <c r="J5" s="5" t="s">
        <v>6</v>
      </c>
      <c r="K5" s="4" t="s">
        <v>7</v>
      </c>
    </row>
    <row r="6" spans="2:11" ht="45" x14ac:dyDescent="0.25">
      <c r="B6" s="3">
        <v>1</v>
      </c>
      <c r="C6" s="4" t="s">
        <v>10</v>
      </c>
      <c r="D6" s="5" t="s">
        <v>9</v>
      </c>
      <c r="E6" s="9">
        <v>200000000</v>
      </c>
      <c r="F6" s="8">
        <v>45344</v>
      </c>
      <c r="G6" s="6">
        <v>0.1</v>
      </c>
      <c r="H6" s="7">
        <v>39400000</v>
      </c>
      <c r="I6" s="9"/>
      <c r="J6" s="7">
        <f>19700000+19700000</f>
        <v>39400000</v>
      </c>
      <c r="K6" s="7">
        <f t="shared" ref="K6:K9" si="0">H6+I6-J6</f>
        <v>0</v>
      </c>
    </row>
    <row r="7" spans="2:11" ht="45" x14ac:dyDescent="0.25">
      <c r="B7" s="3">
        <v>2</v>
      </c>
      <c r="C7" s="4" t="s">
        <v>11</v>
      </c>
      <c r="D7" s="5" t="s">
        <v>9</v>
      </c>
      <c r="E7" s="9">
        <v>120000000</v>
      </c>
      <c r="F7" s="8">
        <v>46115</v>
      </c>
      <c r="G7" s="6">
        <v>0.1</v>
      </c>
      <c r="H7" s="7">
        <v>89940000</v>
      </c>
      <c r="I7" s="7"/>
      <c r="J7" s="9">
        <f>3340000+3340000+3340000+3340000+3340000+3340000+3340000+3340000+3340000</f>
        <v>30060000</v>
      </c>
      <c r="K7" s="7">
        <f t="shared" si="0"/>
        <v>59880000</v>
      </c>
    </row>
    <row r="8" spans="2:11" ht="45" x14ac:dyDescent="0.25">
      <c r="B8" s="3">
        <v>3</v>
      </c>
      <c r="C8" s="4" t="s">
        <v>16</v>
      </c>
      <c r="D8" s="5" t="s">
        <v>9</v>
      </c>
      <c r="E8" s="9">
        <v>250000000</v>
      </c>
      <c r="F8" s="8">
        <v>46381</v>
      </c>
      <c r="G8" s="6">
        <v>0.1</v>
      </c>
      <c r="H8" s="7">
        <v>250000000</v>
      </c>
      <c r="I8" s="7"/>
      <c r="J8" s="9">
        <f>6944500+6944500+6944500+6944500+6944500+6944500+6944500+6944500+6944500</f>
        <v>62500500</v>
      </c>
      <c r="K8" s="7">
        <f t="shared" si="0"/>
        <v>187499500</v>
      </c>
    </row>
    <row r="9" spans="2:11" ht="60" x14ac:dyDescent="0.25">
      <c r="B9" s="3">
        <v>4</v>
      </c>
      <c r="C9" s="4" t="s">
        <v>13</v>
      </c>
      <c r="D9" s="5" t="s">
        <v>14</v>
      </c>
      <c r="E9" s="9">
        <v>170000000</v>
      </c>
      <c r="F9" s="8">
        <v>45514</v>
      </c>
      <c r="G9" s="5" t="s">
        <v>15</v>
      </c>
      <c r="H9" s="7">
        <v>69385681.010000005</v>
      </c>
      <c r="I9" s="7">
        <f>800000+400000+500000-500000+4647296+2787166</f>
        <v>8634462</v>
      </c>
      <c r="J9" s="9">
        <v>78020143.010000005</v>
      </c>
      <c r="K9" s="7">
        <f t="shared" si="0"/>
        <v>0</v>
      </c>
    </row>
    <row r="10" spans="2:11" ht="60" x14ac:dyDescent="0.25">
      <c r="B10" s="3">
        <v>5</v>
      </c>
      <c r="C10" s="4" t="s">
        <v>21</v>
      </c>
      <c r="D10" s="5" t="s">
        <v>19</v>
      </c>
      <c r="E10" s="9">
        <v>250000000</v>
      </c>
      <c r="F10" s="8">
        <v>45991</v>
      </c>
      <c r="G10" s="5" t="s">
        <v>20</v>
      </c>
      <c r="H10" s="7"/>
      <c r="I10" s="7">
        <v>64893080</v>
      </c>
      <c r="J10" s="7"/>
      <c r="K10" s="7">
        <f t="shared" ref="K10" si="1">H10+I10-J10</f>
        <v>64893080</v>
      </c>
    </row>
    <row r="11" spans="2:11" ht="60" x14ac:dyDescent="0.25">
      <c r="B11" s="3">
        <v>6</v>
      </c>
      <c r="C11" s="4" t="s">
        <v>22</v>
      </c>
      <c r="D11" s="5" t="s">
        <v>14</v>
      </c>
      <c r="E11" s="9">
        <v>190000000</v>
      </c>
      <c r="F11" s="8">
        <v>46265</v>
      </c>
      <c r="G11" s="5" t="s">
        <v>15</v>
      </c>
      <c r="H11" s="7"/>
      <c r="I11" s="7">
        <v>139950000.49000001</v>
      </c>
      <c r="J11" s="7"/>
      <c r="K11" s="7">
        <f t="shared" ref="K11" si="2">H11+I11-J11</f>
        <v>139950000.49000001</v>
      </c>
    </row>
    <row r="12" spans="2:11" ht="39" customHeight="1" x14ac:dyDescent="0.25">
      <c r="B12" s="13" t="s">
        <v>23</v>
      </c>
      <c r="C12" s="14"/>
      <c r="D12" s="15"/>
      <c r="E12" s="11">
        <f>SUM(E6:E11)</f>
        <v>1180000000</v>
      </c>
      <c r="F12" s="11"/>
      <c r="G12" s="11"/>
      <c r="H12" s="11">
        <f t="shared" ref="H12:K12" si="3">SUM(H6:H11)</f>
        <v>448725681.00999999</v>
      </c>
      <c r="I12" s="11">
        <f t="shared" si="3"/>
        <v>213477542.49000001</v>
      </c>
      <c r="J12" s="11">
        <f t="shared" si="3"/>
        <v>209980643.00999999</v>
      </c>
      <c r="K12" s="11">
        <f t="shared" si="3"/>
        <v>452222580.49000001</v>
      </c>
    </row>
  </sheetData>
  <mergeCells count="3">
    <mergeCell ref="C2:J2"/>
    <mergeCell ref="B3:K3"/>
    <mergeCell ref="B12:D12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2024-10-10T05:59:56Z</dcterms:modified>
</cp:coreProperties>
</file>