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5\обмен\Павлюченко Т.В\БЮДЖЕТ НА 2025-2027\ПРОЕКТ РЕШЕНИЯ О БЮДЖЕТЕ\ПОПРАВКИ В ПРОЕКТ РЕШЕНИЯ О БЮДЖЕТЕ\"/>
    </mc:Choice>
  </mc:AlternateContent>
  <bookViews>
    <workbookView xWindow="0" yWindow="0" windowWidth="28800" windowHeight="12435"/>
  </bookViews>
  <sheets>
    <sheet name="Лист2" sheetId="8" r:id="rId1"/>
  </sheets>
  <definedNames>
    <definedName name="_xlnm.Print_Area" localSheetId="0">Лист2!$A$1:$F$44</definedName>
  </definedNames>
  <calcPr calcId="152511"/>
</workbook>
</file>

<file path=xl/calcChain.xml><?xml version="1.0" encoding="utf-8"?>
<calcChain xmlns="http://schemas.openxmlformats.org/spreadsheetml/2006/main">
  <c r="B18" i="8" l="1"/>
  <c r="D11" i="8"/>
  <c r="E11" i="8"/>
  <c r="C18" i="8" l="1"/>
  <c r="B38" i="8" l="1"/>
  <c r="B37" i="8" s="1"/>
  <c r="F38" i="8"/>
  <c r="F37" i="8" s="1"/>
  <c r="E38" i="8"/>
  <c r="E37" i="8" s="1"/>
  <c r="D38" i="8"/>
  <c r="D37" i="8" s="1"/>
  <c r="C38" i="8"/>
  <c r="C37" i="8" s="1"/>
  <c r="F31" i="8"/>
  <c r="E31" i="8"/>
  <c r="D31" i="8"/>
  <c r="F18" i="8"/>
  <c r="E18" i="8"/>
  <c r="D18" i="8"/>
  <c r="F11" i="8"/>
  <c r="C11" i="8"/>
  <c r="C7" i="8" s="1"/>
  <c r="B11" i="8"/>
  <c r="B7" i="8" l="1"/>
  <c r="B6" i="8" s="1"/>
  <c r="C6" i="8"/>
  <c r="E7" i="8"/>
  <c r="E6" i="8" s="1"/>
  <c r="F7" i="8"/>
  <c r="F6" i="8" s="1"/>
  <c r="D7" i="8" l="1"/>
  <c r="D6" i="8" s="1"/>
</calcChain>
</file>

<file path=xl/sharedStrings.xml><?xml version="1.0" encoding="utf-8"?>
<sst xmlns="http://schemas.openxmlformats.org/spreadsheetml/2006/main" count="47" uniqueCount="46">
  <si>
    <t>Налог на доходы физических лиц</t>
  </si>
  <si>
    <t>Платежи за пользование природными ресурсами</t>
  </si>
  <si>
    <t>Прочие неналоговые доходы</t>
  </si>
  <si>
    <t>Задолженность и перерасчёты по отменённым налогам</t>
  </si>
  <si>
    <t>Налог на имущество физических лиц</t>
  </si>
  <si>
    <t>Транспортный налог с организаций</t>
  </si>
  <si>
    <t>Транспортный налог с физических лиц</t>
  </si>
  <si>
    <t>Земельный налог</t>
  </si>
  <si>
    <t>Доходы от продажи материальных и нематериальных активов</t>
  </si>
  <si>
    <t>Иные межбюджетные трансферты</t>
  </si>
  <si>
    <t>Штрафы, санкции, возмещение ущерба</t>
  </si>
  <si>
    <t>Наименование показателя</t>
  </si>
  <si>
    <t>НАЛОГОВЫЕ И НЕНАЛОГОВЫЕ ДОХОДЫ</t>
  </si>
  <si>
    <t>Акцизы на автомобильный и прямогонный бензин, дизельное топливо,моторные масла для дизельных и (или) карбюраторных (инжекторных) двигателей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</si>
  <si>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</si>
  <si>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</si>
  <si>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</si>
  <si>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</si>
  <si>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Единый налог на вмененный доход для отдельных видов деятельности</t>
  </si>
  <si>
    <t>Единый сельскохозяйственный налог</t>
  </si>
  <si>
    <t>налог,взимаемый в связи с применением патентной системы налогообложения</t>
  </si>
  <si>
    <t>НАЛОГИ НА ИМУЩЕСТВО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</si>
  <si>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</si>
  <si>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Транспортный налог</t>
  </si>
  <si>
    <t>Государственная пошлина</t>
  </si>
  <si>
    <t>Доходы от использования имущества, находящегося в муниципальной собственности</t>
  </si>
  <si>
    <t>в том числе</t>
  </si>
  <si>
    <t>земля</t>
  </si>
  <si>
    <t>имущество</t>
  </si>
  <si>
    <t>Доходы от  компенсации затрат государства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</si>
  <si>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</si>
  <si>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</si>
  <si>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 xml:space="preserve">Дотации </t>
  </si>
  <si>
    <t xml:space="preserve">Субсидии </t>
  </si>
  <si>
    <t xml:space="preserve">Субвенции </t>
  </si>
  <si>
    <t>Возврат межбюджетных трансфертов прошлых лет</t>
  </si>
  <si>
    <t>Прочие безвозмездные поступления</t>
  </si>
  <si>
    <t>Всего доходов</t>
  </si>
  <si>
    <t>в т.ч.</t>
  </si>
  <si>
    <t>2025 год (проект)</t>
  </si>
  <si>
    <t>2026 год (проект)</t>
  </si>
  <si>
    <t>Сведения о доходах бюджета города Ханты-Мансийска по видам доходов на 2025 год и плановый период 2026 и 2027 годов в сравнении с ожидаемым исполнением за 2024 год и отчетом за 2023 год, тыс. рублей</t>
  </si>
  <si>
    <t>2027 год (проект)</t>
  </si>
  <si>
    <t>2024 год (оценка)</t>
  </si>
  <si>
    <t>2023 год (отчет)</t>
  </si>
  <si>
    <t xml:space="preserve">Приложение 2 
к Пояснительной записке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</si>
</sst>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_р_._-;\-* #,##0.0_р_._-;_-* &quot;-&quot;?_р_._-;_-@_-"/>
    <numFmt numFmtId="165" formatCode="_-* #,##0.0\ _₽_-;\-* #,##0.0\ _₽_-;_-* &quot;-&quot;?\ _₽_-;_-@_-"/>
  </numFmts>
  <fonts count="16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Arial Cyr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5" fillId="0" borderId="2" applyNumberFormat="0">
      <alignment horizontal="right" vertical="top"/>
    </xf>
    <xf numFmtId="0" fontId="1" fillId="0" borderId="0"/>
    <xf numFmtId="0" fontId="9" fillId="0" borderId="0"/>
  </cellStyleXfs>
  <cellXfs count="30">
    <xf numFmtId="0" fontId="0" fillId="0" borderId="0" xfId="0"/>
    <xf numFmtId="0" fontId="3" fillId="2" borderId="0" xfId="0" applyFont="1" applyFill="1" applyAlignme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64" fontId="3" fillId="2" borderId="0" xfId="0" applyNumberFormat="1" applyFont="1" applyFill="1"/>
    <xf numFmtId="0" fontId="6" fillId="2" borderId="0" xfId="0" applyFont="1" applyFill="1"/>
    <xf numFmtId="164" fontId="6" fillId="2" borderId="0" xfId="0" applyNumberFormat="1" applyFont="1" applyFill="1"/>
    <xf numFmtId="0" fontId="7" fillId="2" borderId="0" xfId="0" applyFont="1" applyFill="1"/>
    <xf numFmtId="164" fontId="7" fillId="2" borderId="0" xfId="0" applyNumberFormat="1" applyFont="1" applyFill="1"/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left" wrapText="1"/>
    </xf>
    <xf numFmtId="0" fontId="8" fillId="0" borderId="1" xfId="0" applyFont="1" applyBorder="1"/>
    <xf numFmtId="9" fontId="12" fillId="2" borderId="1" xfId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wrapText="1"/>
    </xf>
    <xf numFmtId="164" fontId="10" fillId="3" borderId="1" xfId="0" applyNumberFormat="1" applyFont="1" applyFill="1" applyBorder="1" applyAlignment="1">
      <alignment horizontal="center"/>
    </xf>
    <xf numFmtId="0" fontId="13" fillId="3" borderId="1" xfId="0" applyFont="1" applyFill="1" applyBorder="1" applyAlignment="1">
      <alignment horizontal="left" vertical="center"/>
    </xf>
    <xf numFmtId="165" fontId="14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wrapText="1"/>
    </xf>
    <xf numFmtId="164" fontId="12" fillId="0" borderId="1" xfId="0" applyNumberFormat="1" applyFont="1" applyFill="1" applyBorder="1" applyAlignment="1">
      <alignment horizontal="center"/>
    </xf>
    <xf numFmtId="164" fontId="11" fillId="0" borderId="1" xfId="1" applyNumberFormat="1" applyFont="1" applyFill="1" applyBorder="1" applyAlignment="1">
      <alignment horizontal="center"/>
    </xf>
    <xf numFmtId="164" fontId="12" fillId="0" borderId="1" xfId="1" applyNumberFormat="1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right" wrapText="1"/>
    </xf>
  </cellXfs>
  <cellStyles count="5">
    <cellStyle name="Данные (редактируемые)" xfId="2"/>
    <cellStyle name="Обычный" xfId="0" builtinId="0"/>
    <cellStyle name="Обычный 2 4" xfId="3"/>
    <cellStyle name="Обычный 2 9" xfId="4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view="pageBreakPreview" zoomScale="80" zoomScaleNormal="80" zoomScaleSheetLayoutView="80" workbookViewId="0">
      <selection activeCell="F43" sqref="F43"/>
    </sheetView>
  </sheetViews>
  <sheetFormatPr defaultColWidth="8" defaultRowHeight="18.75" outlineLevelRow="1" outlineLevelCol="1" x14ac:dyDescent="0.3"/>
  <cols>
    <col min="1" max="1" width="47" style="1" customWidth="1"/>
    <col min="2" max="2" width="16" style="2" customWidth="1" outlineLevel="1"/>
    <col min="3" max="3" width="16.7109375" style="2" customWidth="1" outlineLevel="1"/>
    <col min="4" max="4" width="16.85546875" style="2" customWidth="1" outlineLevel="1"/>
    <col min="5" max="5" width="16.42578125" style="2" customWidth="1" outlineLevel="1"/>
    <col min="6" max="6" width="16.5703125" style="2" customWidth="1" outlineLevel="1"/>
    <col min="7" max="7" width="26.5703125" style="2" customWidth="1"/>
    <col min="8" max="8" width="8" style="2"/>
    <col min="9" max="9" width="34.85546875" style="2" customWidth="1"/>
    <col min="10" max="16384" width="8" style="2"/>
  </cols>
  <sheetData>
    <row r="1" spans="1:7" ht="63.75" customHeight="1" x14ac:dyDescent="0.3">
      <c r="D1" s="29" t="s">
        <v>45</v>
      </c>
      <c r="E1" s="29"/>
      <c r="F1" s="29"/>
    </row>
    <row r="2" spans="1:7" ht="63" customHeight="1" x14ac:dyDescent="0.3">
      <c r="A2" s="28" t="s">
        <v>41</v>
      </c>
      <c r="B2" s="28"/>
      <c r="C2" s="28"/>
      <c r="D2" s="28"/>
      <c r="E2" s="28"/>
      <c r="F2" s="28"/>
    </row>
    <row r="3" spans="1:7" ht="22.5" customHeight="1" x14ac:dyDescent="0.3">
      <c r="A3" s="3"/>
      <c r="B3" s="3"/>
      <c r="C3" s="3"/>
      <c r="D3" s="3"/>
      <c r="E3" s="3"/>
      <c r="F3" s="3"/>
    </row>
    <row r="4" spans="1:7" ht="22.5" x14ac:dyDescent="0.3">
      <c r="A4" s="4"/>
    </row>
    <row r="5" spans="1:7" s="5" customFormat="1" ht="30.75" customHeight="1" x14ac:dyDescent="0.2">
      <c r="A5" s="11" t="s">
        <v>11</v>
      </c>
      <c r="B5" s="27" t="s">
        <v>44</v>
      </c>
      <c r="C5" s="27" t="s">
        <v>43</v>
      </c>
      <c r="D5" s="17" t="s">
        <v>39</v>
      </c>
      <c r="E5" s="17" t="s">
        <v>40</v>
      </c>
      <c r="F5" s="17" t="s">
        <v>42</v>
      </c>
    </row>
    <row r="6" spans="1:7" s="5" customFormat="1" ht="30.75" customHeight="1" x14ac:dyDescent="0.2">
      <c r="A6" s="20" t="s">
        <v>37</v>
      </c>
      <c r="B6" s="21">
        <f>B7+B37</f>
        <v>15170391</v>
      </c>
      <c r="C6" s="21">
        <f>C7+C37</f>
        <v>17238685.300000001</v>
      </c>
      <c r="D6" s="21">
        <f>D7+D37</f>
        <v>16740757.300000001</v>
      </c>
      <c r="E6" s="21">
        <f>E7+E37</f>
        <v>15101476.300000001</v>
      </c>
      <c r="F6" s="21">
        <f>F7+F37</f>
        <v>14671607.799999997</v>
      </c>
    </row>
    <row r="7" spans="1:7" x14ac:dyDescent="0.3">
      <c r="A7" s="22" t="s">
        <v>12</v>
      </c>
      <c r="B7" s="19">
        <f>B9+B10+B11+B18+B26+B27+B28+B32+B33+B34+B35+B36</f>
        <v>5530127.2000000011</v>
      </c>
      <c r="C7" s="19">
        <f>C9+C10+C11+C18+C26+C27+C28+C32+C33+C34+C35+C36</f>
        <v>5762334</v>
      </c>
      <c r="D7" s="19">
        <f>D9+D10+D11+D18+D26+D27+D28+D32+D33+D34+D35+D36</f>
        <v>6328635.6000000006</v>
      </c>
      <c r="E7" s="19">
        <f>E9+E10+E11+E18+E26+E27+E28+E32+E33+E34+E35+E36</f>
        <v>6749000</v>
      </c>
      <c r="F7" s="19">
        <f>F9+F10+F11+F18+F26+F27+F28+F32+F33+F34+F35+F36</f>
        <v>6899300.5999999987</v>
      </c>
    </row>
    <row r="8" spans="1:7" x14ac:dyDescent="0.3">
      <c r="A8" s="15" t="s">
        <v>38</v>
      </c>
      <c r="B8" s="16"/>
      <c r="C8" s="16"/>
      <c r="D8" s="16"/>
      <c r="E8" s="16"/>
      <c r="F8" s="16"/>
    </row>
    <row r="9" spans="1:7" x14ac:dyDescent="0.3">
      <c r="A9" s="13" t="s">
        <v>0</v>
      </c>
      <c r="B9" s="25">
        <v>4319917</v>
      </c>
      <c r="C9" s="25">
        <v>4447382.0999999996</v>
      </c>
      <c r="D9" s="25">
        <v>4941985.8</v>
      </c>
      <c r="E9" s="25">
        <v>5324984.8</v>
      </c>
      <c r="F9" s="25">
        <v>5480531.7999999998</v>
      </c>
    </row>
    <row r="10" spans="1:7" ht="63.75" x14ac:dyDescent="0.3">
      <c r="A10" s="13" t="s">
        <v>13</v>
      </c>
      <c r="B10" s="25">
        <v>36935.300000000003</v>
      </c>
      <c r="C10" s="25">
        <v>38927.699999999997</v>
      </c>
      <c r="D10" s="25">
        <v>40732.699999999997</v>
      </c>
      <c r="E10" s="25">
        <v>41954.400000000001</v>
      </c>
      <c r="F10" s="25">
        <v>43213.1</v>
      </c>
    </row>
    <row r="11" spans="1:7" x14ac:dyDescent="0.3">
      <c r="A11" s="13" t="s">
        <v>14</v>
      </c>
      <c r="B11" s="23">
        <f t="shared" ref="B11:F11" si="0">B12+B15+B16+B17</f>
        <v>569337.60000000009</v>
      </c>
      <c r="C11" s="23">
        <f t="shared" si="0"/>
        <v>750051.1</v>
      </c>
      <c r="D11" s="23">
        <f>D12+D15+D16+D17</f>
        <v>825523.70000000007</v>
      </c>
      <c r="E11" s="23">
        <f>E12+E15+E16+E17</f>
        <v>858068.9</v>
      </c>
      <c r="F11" s="23">
        <f t="shared" si="0"/>
        <v>891903</v>
      </c>
      <c r="G11" s="6"/>
    </row>
    <row r="12" spans="1:7" s="7" customFormat="1" ht="36.75" customHeight="1" x14ac:dyDescent="0.3">
      <c r="A12" s="12" t="s">
        <v>15</v>
      </c>
      <c r="B12" s="25">
        <v>570234.30000000005</v>
      </c>
      <c r="C12" s="25">
        <v>712593</v>
      </c>
      <c r="D12" s="25">
        <v>786937.8</v>
      </c>
      <c r="E12" s="25">
        <v>818415.3</v>
      </c>
      <c r="F12" s="25">
        <v>851151.9</v>
      </c>
    </row>
    <row r="13" spans="1:7" s="7" customFormat="1" ht="3" hidden="1" customHeight="1" outlineLevel="1" x14ac:dyDescent="0.3">
      <c r="A13" s="12" t="s">
        <v>16</v>
      </c>
      <c r="B13" s="25"/>
      <c r="C13" s="25"/>
      <c r="D13" s="25"/>
      <c r="E13" s="25"/>
      <c r="F13" s="25"/>
    </row>
    <row r="14" spans="1:7" s="7" customFormat="1" ht="87" hidden="1" customHeight="1" outlineLevel="1" x14ac:dyDescent="0.3">
      <c r="A14" s="12" t="s">
        <v>17</v>
      </c>
      <c r="B14" s="25"/>
      <c r="C14" s="25"/>
      <c r="D14" s="25"/>
      <c r="E14" s="25"/>
      <c r="F14" s="25"/>
    </row>
    <row r="15" spans="1:7" s="7" customFormat="1" ht="36" customHeight="1" outlineLevel="1" x14ac:dyDescent="0.3">
      <c r="A15" s="12" t="s">
        <v>18</v>
      </c>
      <c r="B15" s="25">
        <v>-138.19999999999999</v>
      </c>
      <c r="C15" s="25">
        <v>0</v>
      </c>
      <c r="D15" s="25">
        <v>0</v>
      </c>
      <c r="E15" s="25">
        <v>0</v>
      </c>
      <c r="F15" s="25">
        <v>0</v>
      </c>
    </row>
    <row r="16" spans="1:7" s="7" customFormat="1" ht="21" customHeight="1" outlineLevel="1" x14ac:dyDescent="0.3">
      <c r="A16" s="12" t="s">
        <v>19</v>
      </c>
      <c r="B16" s="25">
        <v>-2721.1</v>
      </c>
      <c r="C16" s="25">
        <v>8769.1</v>
      </c>
      <c r="D16" s="25">
        <v>8960</v>
      </c>
      <c r="E16" s="25">
        <v>9139</v>
      </c>
      <c r="F16" s="25">
        <v>9321</v>
      </c>
    </row>
    <row r="17" spans="1:9" s="7" customFormat="1" ht="36" customHeight="1" outlineLevel="1" x14ac:dyDescent="0.3">
      <c r="A17" s="12" t="s">
        <v>20</v>
      </c>
      <c r="B17" s="25">
        <v>1962.6</v>
      </c>
      <c r="C17" s="25">
        <v>28689</v>
      </c>
      <c r="D17" s="25">
        <v>29625.9</v>
      </c>
      <c r="E17" s="25">
        <v>30514.6</v>
      </c>
      <c r="F17" s="25">
        <v>31430.1</v>
      </c>
      <c r="G17" s="8"/>
    </row>
    <row r="18" spans="1:9" x14ac:dyDescent="0.3">
      <c r="A18" s="13" t="s">
        <v>21</v>
      </c>
      <c r="B18" s="23">
        <f>B19+B21+B24+B25</f>
        <v>158075.09999999998</v>
      </c>
      <c r="C18" s="23">
        <f>C19+C21+C24+C25</f>
        <v>155184</v>
      </c>
      <c r="D18" s="23">
        <f>D19+D24+D25</f>
        <v>173158</v>
      </c>
      <c r="E18" s="23">
        <f>E19+E24+E25</f>
        <v>180701.8</v>
      </c>
      <c r="F18" s="23">
        <f>F19+F24+F25</f>
        <v>188642.6</v>
      </c>
    </row>
    <row r="19" spans="1:9" s="9" customFormat="1" ht="17.25" customHeight="1" outlineLevel="1" x14ac:dyDescent="0.35">
      <c r="A19" s="12" t="s">
        <v>4</v>
      </c>
      <c r="B19" s="24">
        <v>44213.7</v>
      </c>
      <c r="C19" s="24">
        <v>38821</v>
      </c>
      <c r="D19" s="24">
        <v>51283</v>
      </c>
      <c r="E19" s="24">
        <v>55229.8</v>
      </c>
      <c r="F19" s="24">
        <v>59466.6</v>
      </c>
    </row>
    <row r="20" spans="1:9" s="9" customFormat="1" ht="80.25" hidden="1" outlineLevel="1" x14ac:dyDescent="0.35">
      <c r="A20" s="12" t="s">
        <v>22</v>
      </c>
      <c r="B20" s="24"/>
      <c r="C20" s="24"/>
      <c r="D20" s="24"/>
      <c r="E20" s="24"/>
      <c r="F20" s="24"/>
    </row>
    <row r="21" spans="1:9" s="9" customFormat="1" ht="19.5" hidden="1" outlineLevel="1" x14ac:dyDescent="0.35">
      <c r="A21" s="12" t="s">
        <v>23</v>
      </c>
      <c r="B21" s="24"/>
      <c r="C21" s="24"/>
      <c r="D21" s="24"/>
      <c r="E21" s="24"/>
      <c r="F21" s="24"/>
    </row>
    <row r="22" spans="1:9" s="9" customFormat="1" ht="19.5" hidden="1" outlineLevel="1" x14ac:dyDescent="0.35">
      <c r="A22" s="12" t="s">
        <v>5</v>
      </c>
      <c r="B22" s="24"/>
      <c r="C22" s="24"/>
      <c r="D22" s="24"/>
      <c r="E22" s="24"/>
      <c r="F22" s="24"/>
    </row>
    <row r="23" spans="1:9" s="9" customFormat="1" ht="19.5" hidden="1" outlineLevel="1" x14ac:dyDescent="0.35">
      <c r="A23" s="12" t="s">
        <v>6</v>
      </c>
      <c r="B23" s="24"/>
      <c r="C23" s="24"/>
      <c r="D23" s="24"/>
      <c r="E23" s="24"/>
      <c r="F23" s="24"/>
    </row>
    <row r="24" spans="1:9" s="9" customFormat="1" ht="19.5" outlineLevel="1" x14ac:dyDescent="0.35">
      <c r="A24" s="12" t="s">
        <v>23</v>
      </c>
      <c r="B24" s="24">
        <v>37085.199999999997</v>
      </c>
      <c r="C24" s="24">
        <v>41193</v>
      </c>
      <c r="D24" s="24">
        <v>42428</v>
      </c>
      <c r="E24" s="24">
        <v>43702</v>
      </c>
      <c r="F24" s="24">
        <v>45013</v>
      </c>
      <c r="I24" s="10"/>
    </row>
    <row r="25" spans="1:9" s="7" customFormat="1" x14ac:dyDescent="0.3">
      <c r="A25" s="12" t="s">
        <v>7</v>
      </c>
      <c r="B25" s="24">
        <v>76776.2</v>
      </c>
      <c r="C25" s="24">
        <v>75170</v>
      </c>
      <c r="D25" s="24">
        <v>79447</v>
      </c>
      <c r="E25" s="24">
        <v>81770</v>
      </c>
      <c r="F25" s="24">
        <v>84163</v>
      </c>
    </row>
    <row r="26" spans="1:9" x14ac:dyDescent="0.3">
      <c r="A26" s="13" t="s">
        <v>24</v>
      </c>
      <c r="B26" s="25">
        <v>32022.9</v>
      </c>
      <c r="C26" s="25">
        <v>37190</v>
      </c>
      <c r="D26" s="25">
        <v>38169</v>
      </c>
      <c r="E26" s="25">
        <v>39255</v>
      </c>
      <c r="F26" s="25">
        <v>40372</v>
      </c>
    </row>
    <row r="27" spans="1:9" ht="32.25" x14ac:dyDescent="0.3">
      <c r="A27" s="13" t="s">
        <v>3</v>
      </c>
      <c r="B27" s="25">
        <v>0.2</v>
      </c>
      <c r="C27" s="25">
        <v>0</v>
      </c>
      <c r="D27" s="25">
        <v>0</v>
      </c>
      <c r="E27" s="25">
        <v>0</v>
      </c>
      <c r="F27" s="25">
        <v>0</v>
      </c>
    </row>
    <row r="28" spans="1:9" ht="48" x14ac:dyDescent="0.3">
      <c r="A28" s="13" t="s">
        <v>25</v>
      </c>
      <c r="B28" s="25">
        <v>274673.90000000002</v>
      </c>
      <c r="C28" s="25">
        <v>149492</v>
      </c>
      <c r="D28" s="25">
        <v>147886</v>
      </c>
      <c r="E28" s="25">
        <v>169816</v>
      </c>
      <c r="F28" s="25">
        <v>141645</v>
      </c>
      <c r="G28" s="6"/>
    </row>
    <row r="29" spans="1:9" s="9" customFormat="1" ht="19.5" hidden="1" x14ac:dyDescent="0.35">
      <c r="A29" s="12" t="s">
        <v>26</v>
      </c>
      <c r="B29" s="24"/>
      <c r="C29" s="24"/>
      <c r="D29" s="24"/>
      <c r="E29" s="24"/>
      <c r="F29" s="24"/>
    </row>
    <row r="30" spans="1:9" s="9" customFormat="1" ht="19.5" hidden="1" x14ac:dyDescent="0.35">
      <c r="A30" s="12" t="s">
        <v>27</v>
      </c>
      <c r="B30" s="24">
        <v>111795.2</v>
      </c>
      <c r="C30" s="24">
        <v>94200</v>
      </c>
      <c r="D30" s="24">
        <v>97100</v>
      </c>
      <c r="E30" s="24">
        <v>97100</v>
      </c>
      <c r="F30" s="24">
        <v>97100</v>
      </c>
    </row>
    <row r="31" spans="1:9" s="9" customFormat="1" ht="19.5" hidden="1" x14ac:dyDescent="0.35">
      <c r="A31" s="12" t="s">
        <v>28</v>
      </c>
      <c r="B31" s="24">
        <v>29233.5</v>
      </c>
      <c r="C31" s="24">
        <v>27345</v>
      </c>
      <c r="D31" s="24">
        <f>16874.8+5000</f>
        <v>21874.799999999999</v>
      </c>
      <c r="E31" s="24">
        <f>17092.1+4000</f>
        <v>21092.1</v>
      </c>
      <c r="F31" s="24">
        <f>17410.1+4000</f>
        <v>21410.1</v>
      </c>
    </row>
    <row r="32" spans="1:9" ht="32.25" x14ac:dyDescent="0.3">
      <c r="A32" s="13" t="s">
        <v>1</v>
      </c>
      <c r="B32" s="25">
        <v>1518.2</v>
      </c>
      <c r="C32" s="25">
        <v>5739.2</v>
      </c>
      <c r="D32" s="25">
        <v>4764</v>
      </c>
      <c r="E32" s="25">
        <v>4764</v>
      </c>
      <c r="F32" s="25">
        <v>4764</v>
      </c>
    </row>
    <row r="33" spans="1:7" x14ac:dyDescent="0.3">
      <c r="A33" s="13" t="s">
        <v>29</v>
      </c>
      <c r="B33" s="25">
        <v>6388.2</v>
      </c>
      <c r="C33" s="25">
        <v>86481.4</v>
      </c>
      <c r="D33" s="25">
        <v>7390</v>
      </c>
      <c r="E33" s="25">
        <v>6184</v>
      </c>
      <c r="F33" s="25">
        <v>6184</v>
      </c>
    </row>
    <row r="34" spans="1:7" ht="32.25" x14ac:dyDescent="0.3">
      <c r="A34" s="14" t="s">
        <v>8</v>
      </c>
      <c r="B34" s="25">
        <v>83792.2</v>
      </c>
      <c r="C34" s="25">
        <v>80081</v>
      </c>
      <c r="D34" s="25">
        <v>80567</v>
      </c>
      <c r="E34" s="25">
        <v>106634</v>
      </c>
      <c r="F34" s="25">
        <v>85400</v>
      </c>
      <c r="G34" s="6"/>
    </row>
    <row r="35" spans="1:7" x14ac:dyDescent="0.3">
      <c r="A35" s="14" t="s">
        <v>10</v>
      </c>
      <c r="B35" s="25">
        <v>48189.5</v>
      </c>
      <c r="C35" s="25">
        <v>11745.5</v>
      </c>
      <c r="D35" s="25">
        <v>68374.399999999994</v>
      </c>
      <c r="E35" s="25">
        <v>16547.099999999999</v>
      </c>
      <c r="F35" s="25">
        <v>16550.099999999999</v>
      </c>
    </row>
    <row r="36" spans="1:7" x14ac:dyDescent="0.3">
      <c r="A36" s="13" t="s">
        <v>2</v>
      </c>
      <c r="B36" s="25">
        <v>-722.9</v>
      </c>
      <c r="C36" s="25">
        <v>60</v>
      </c>
      <c r="D36" s="25">
        <v>85</v>
      </c>
      <c r="E36" s="25">
        <v>90</v>
      </c>
      <c r="F36" s="25">
        <v>95</v>
      </c>
    </row>
    <row r="37" spans="1:7" x14ac:dyDescent="0.3">
      <c r="A37" s="18" t="s">
        <v>30</v>
      </c>
      <c r="B37" s="19">
        <f>B38+B44+B43</f>
        <v>9640263.7999999989</v>
      </c>
      <c r="C37" s="19">
        <f>C38+C44+C43</f>
        <v>11476351.300000001</v>
      </c>
      <c r="D37" s="19">
        <f>D38+D44+D43</f>
        <v>10412121.700000001</v>
      </c>
      <c r="E37" s="19">
        <f>E38+E44+E43</f>
        <v>8352476.3000000007</v>
      </c>
      <c r="F37" s="19">
        <f>F38+F44+F43</f>
        <v>7772307.1999999993</v>
      </c>
      <c r="G37" s="6"/>
    </row>
    <row r="38" spans="1:7" ht="48" x14ac:dyDescent="0.3">
      <c r="A38" s="13" t="s">
        <v>31</v>
      </c>
      <c r="B38" s="23">
        <f>B39+B40+B41+B42</f>
        <v>9746059.5999999996</v>
      </c>
      <c r="C38" s="23">
        <f>C39+C40+C41+C42</f>
        <v>11476351.300000001</v>
      </c>
      <c r="D38" s="23">
        <f>D39+D40+D41+D42</f>
        <v>10412121.700000001</v>
      </c>
      <c r="E38" s="23">
        <f>E39+E40+E41+E42</f>
        <v>8352476.3000000007</v>
      </c>
      <c r="F38" s="23">
        <f>F39+F40+F41+F42</f>
        <v>7772307.1999999993</v>
      </c>
    </row>
    <row r="39" spans="1:7" s="9" customFormat="1" ht="19.5" x14ac:dyDescent="0.35">
      <c r="A39" s="12" t="s">
        <v>32</v>
      </c>
      <c r="B39" s="26">
        <v>274725.59999999998</v>
      </c>
      <c r="C39" s="24">
        <v>598357</v>
      </c>
      <c r="D39" s="24">
        <v>374547.8</v>
      </c>
      <c r="E39" s="24"/>
      <c r="F39" s="24"/>
    </row>
    <row r="40" spans="1:7" s="9" customFormat="1" ht="19.5" x14ac:dyDescent="0.35">
      <c r="A40" s="12" t="s">
        <v>33</v>
      </c>
      <c r="B40" s="26">
        <v>4813255.5</v>
      </c>
      <c r="C40" s="24">
        <v>5637609.5999999996</v>
      </c>
      <c r="D40" s="24">
        <v>4511306.4000000004</v>
      </c>
      <c r="E40" s="24">
        <v>2753098.7</v>
      </c>
      <c r="F40" s="24">
        <v>2182905.6</v>
      </c>
      <c r="G40" s="10"/>
    </row>
    <row r="41" spans="1:7" s="9" customFormat="1" ht="19.5" x14ac:dyDescent="0.35">
      <c r="A41" s="12" t="s">
        <v>34</v>
      </c>
      <c r="B41" s="26">
        <v>4476703</v>
      </c>
      <c r="C41" s="24">
        <v>5048145.9000000004</v>
      </c>
      <c r="D41" s="24">
        <v>5417232.5999999996</v>
      </c>
      <c r="E41" s="24">
        <v>5489773.9000000004</v>
      </c>
      <c r="F41" s="24">
        <v>5478448</v>
      </c>
      <c r="G41" s="10"/>
    </row>
    <row r="42" spans="1:7" s="9" customFormat="1" ht="19.5" x14ac:dyDescent="0.35">
      <c r="A42" s="12" t="s">
        <v>9</v>
      </c>
      <c r="B42" s="26">
        <v>181375.5</v>
      </c>
      <c r="C42" s="24">
        <v>192238.8</v>
      </c>
      <c r="D42" s="24">
        <v>109034.9</v>
      </c>
      <c r="E42" s="24">
        <v>109603.7</v>
      </c>
      <c r="F42" s="24">
        <v>110953.60000000001</v>
      </c>
      <c r="G42" s="10"/>
    </row>
    <row r="43" spans="1:7" s="9" customFormat="1" ht="19.5" x14ac:dyDescent="0.35">
      <c r="A43" s="13" t="s">
        <v>36</v>
      </c>
      <c r="B43" s="23">
        <v>21000</v>
      </c>
      <c r="C43" s="25">
        <v>0</v>
      </c>
      <c r="D43" s="25">
        <v>0</v>
      </c>
      <c r="E43" s="25">
        <v>0</v>
      </c>
      <c r="F43" s="25">
        <v>0</v>
      </c>
      <c r="G43" s="10"/>
    </row>
    <row r="44" spans="1:7" s="9" customFormat="1" ht="33" x14ac:dyDescent="0.35">
      <c r="A44" s="12" t="s">
        <v>35</v>
      </c>
      <c r="B44" s="26">
        <v>-126795.8</v>
      </c>
      <c r="C44" s="24">
        <v>0</v>
      </c>
      <c r="D44" s="24">
        <v>0</v>
      </c>
      <c r="E44" s="24">
        <v>0</v>
      </c>
      <c r="F44" s="24">
        <v>0</v>
      </c>
      <c r="G44" s="10"/>
    </row>
    <row r="45" spans="1:7" x14ac:dyDescent="0.3">
      <c r="A45" s="2"/>
    </row>
  </sheetData>
  <mergeCells count="2">
    <mergeCell ref="A2:F2"/>
    <mergeCell ref="D1:F1"/>
  </mergeCells>
  <pageMargins left="0.31496062992125984" right="0.11811023622047245" top="0.74803149606299213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Охранова Евгения Анатольевна</cp:lastModifiedBy>
  <cp:lastPrinted>2024-11-15T09:49:23Z</cp:lastPrinted>
  <dcterms:created xsi:type="dcterms:W3CDTF">1996-10-08T23:32:33Z</dcterms:created>
  <dcterms:modified xsi:type="dcterms:W3CDTF">2024-12-10T06:04:08Z</dcterms:modified>
</cp:coreProperties>
</file>