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1.2024" sheetId="2" r:id="rId1"/>
  </sheets>
  <definedNames>
    <definedName name="_xlnm.Print_Titles" localSheetId="0">'01.01.2024'!$4:$4</definedName>
    <definedName name="_xlnm.Print_Area" localSheetId="0">'01.01.2024'!$A$1:$G$61</definedName>
  </definedNames>
  <calcPr calcId="152511"/>
</workbook>
</file>

<file path=xl/calcChain.xml><?xml version="1.0" encoding="utf-8"?>
<calcChain xmlns="http://schemas.openxmlformats.org/spreadsheetml/2006/main">
  <c r="E58" i="2" l="1"/>
  <c r="D19" i="2" l="1"/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8" i="2"/>
  <c r="D55" i="2"/>
  <c r="D50" i="2"/>
  <c r="D44" i="2"/>
  <c r="D42" i="2"/>
  <c r="D39" i="2"/>
  <c r="D33" i="2"/>
  <c r="D31" i="2"/>
  <c r="D26" i="2"/>
  <c r="D14" i="2"/>
  <c r="D5" i="2"/>
  <c r="D60" i="2" l="1"/>
  <c r="E26" i="2"/>
  <c r="E33" i="2" l="1"/>
  <c r="E31" i="2" l="1"/>
  <c r="F11" i="2"/>
  <c r="G11" i="2"/>
  <c r="G17" i="2"/>
  <c r="F17" i="2"/>
  <c r="E5" i="2" l="1"/>
  <c r="G52" i="2"/>
  <c r="F53" i="2"/>
  <c r="G53" i="2"/>
  <c r="F43" i="2" l="1"/>
  <c r="G43" i="2"/>
  <c r="F32" i="2"/>
  <c r="G32" i="2"/>
  <c r="F20" i="2"/>
  <c r="G20" i="2"/>
  <c r="F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<sst xmlns="http://schemas.openxmlformats.org/spreadsheetml/2006/main" count="65" uniqueCount="65">
  <si>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</si>
  <si>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</si>
  <si>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</si>
  <si>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</si>
  <si>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</si>
  <si>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</si>
  <si>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</si>
  <si>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</si>
  <si>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</si>
  <si>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</si>
  <si>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</si>
  <si>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</si>
  <si>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</si>
  <si>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</si>
  <si>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</si>
  <si>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</si>
  <si>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</si>
  <si>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</si>
  <si>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</si>
  <si>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</si>
  <si>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</si>
  <si>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</si>
  <si>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</si>
  <si>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</si>
  <si>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</si>
  <si>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</si>
  <si>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</si>
  <si>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</si>
  <si>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</si>
  <si>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</si>
  <si>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</si>
  <si>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</si>
  <si>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</si>
  <si>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</si>
  <si>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</si>
  <si>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</si>
  <si>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</si>
  <si>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</si>
  <si>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</si>
  <si>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</si>
  <si>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</si>
  <si>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</si>
  <si>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</si>
  <si>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</si>
  <si>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</si>
  <si>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</si>
  <si>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</si>
  <si>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</si>
  <si>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</si>
  <si>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</si>
  <si>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</si>
  <si>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</si>
  <si>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</si>
  <si>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</si>
  <si>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</si>
  <si>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</si>
  <si>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</si>
  <si>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</si>
  <si>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</si>
  <si>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</si>
  <si>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</si>
  <si>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</si>
  <si>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</si>
  <si>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</si>
  <si>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января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</si>
</sst>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7" width="9.140625" style="2" customWidth="1"/>
    <col min="168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1141943</v>
      </c>
      <c r="E5" s="20">
        <f>SUM(E6:E13)</f>
        <v>1135108.3999999999</v>
      </c>
      <c r="F5" s="12">
        <f>E5/C5</f>
        <v>0.96024158893893774</v>
      </c>
      <c r="G5" s="12">
        <f>E5/D5</f>
        <v>0.9940149376982913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8467.9</v>
      </c>
      <c r="E6" s="22">
        <v>8426.5</v>
      </c>
      <c r="F6" s="13">
        <f>E6/C6</f>
        <v>1.3417993630573248</v>
      </c>
      <c r="G6" s="13">
        <f>E6/D6</f>
        <v>0.99511094840515357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35293</v>
      </c>
      <c r="E7" s="22">
        <v>35293</v>
      </c>
      <c r="F7" s="13">
        <f>E7/C7</f>
        <v>1.1502873029375624</v>
      </c>
      <c r="G7" s="13">
        <f>E7/D7</f>
        <v>1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335004.09999999998</v>
      </c>
      <c r="E8" s="26">
        <v>334250.5</v>
      </c>
      <c r="F8" s="13">
        <f>E8/C8</f>
        <v>1.1428465435482862</v>
      </c>
      <c r="G8" s="13">
        <f>E8/D8</f>
        <v>0.99775047529269056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19.7</v>
      </c>
      <c r="F9" s="13">
        <f>E9/C9</f>
        <v>12.312499999999998</v>
      </c>
      <c r="G9" s="13">
        <f>E9/D9</f>
        <v>1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105102.6</v>
      </c>
      <c r="E10" s="26">
        <v>105009.1</v>
      </c>
      <c r="F10" s="13">
        <f>E10/C10</f>
        <v>1.1707222172672138</v>
      </c>
      <c r="G10" s="13">
        <f>E10/D10</f>
        <v>0.99911039308256888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>E11/C11</f>
        <v>#DIV/0!</v>
      </c>
      <c r="G11" s="13" t="e">
        <f>E11/D11</f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0</v>
      </c>
      <c r="E12" s="26">
        <v>0</v>
      </c>
      <c r="F12" s="13">
        <f>E12/C12</f>
        <v>0</v>
      </c>
      <c r="G12" s="13"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658055.69999999995</v>
      </c>
      <c r="E13" s="26">
        <v>652109.6</v>
      </c>
      <c r="F13" s="13">
        <f>E13/C13</f>
        <v>1.3154284923547517</v>
      </c>
      <c r="G13" s="13">
        <f>E13/D13</f>
        <v>0.99096413874995692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269779.59999999998</v>
      </c>
      <c r="E14" s="28">
        <f t="shared" ref="E14" si="0">SUM(E15:E18)</f>
        <v>268322.19999999995</v>
      </c>
      <c r="F14" s="12">
        <f>E14/C14</f>
        <v>1.4616186618498428</v>
      </c>
      <c r="G14" s="12">
        <f>E14/D14</f>
        <v>0.99459781243652212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12547.4</v>
      </c>
      <c r="E15" s="26">
        <v>12547.4</v>
      </c>
      <c r="F15" s="13">
        <f>E15/C15</f>
        <v>1.1395745917570341</v>
      </c>
      <c r="G15" s="13">
        <f>E15/D15</f>
        <v>1</v>
      </c>
    </row>
    <row r="16" spans="1:7" x14ac:dyDescent="0.2">
      <c r="A16" s="8" t="s">
        <v>59</v>
      </c>
      <c r="B16" s="9">
        <v>309</v>
      </c>
      <c r="C16" s="22">
        <v>25992.2</v>
      </c>
      <c r="D16" s="22">
        <v>20472.400000000001</v>
      </c>
      <c r="E16" s="26">
        <v>20314.8</v>
      </c>
      <c r="F16" s="13">
        <f>E16/C16</f>
        <v>0.78157293341848699</v>
      </c>
      <c r="G16" s="13">
        <f>E16/D16</f>
        <v>0.99230183075750755</v>
      </c>
    </row>
    <row r="17" spans="1:7" ht="36.75" customHeight="1" x14ac:dyDescent="0.2">
      <c r="A17" s="8" t="s">
        <v>61</v>
      </c>
      <c r="B17" s="9">
        <v>310</v>
      </c>
      <c r="C17" s="22">
        <v>138719.4</v>
      </c>
      <c r="D17" s="22">
        <v>150474.9</v>
      </c>
      <c r="E17" s="26">
        <v>149190.39999999999</v>
      </c>
      <c r="F17" s="13">
        <f>E17/C17</f>
        <v>1.0754833137974933</v>
      </c>
      <c r="G17" s="13">
        <f>E17/D17</f>
        <v>0.99146369261584488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86284.9</v>
      </c>
      <c r="E18" s="26">
        <v>86269.6</v>
      </c>
      <c r="F18" s="13">
        <f>E18/C18</f>
        <v>10.980525927245882</v>
      </c>
      <c r="G18" s="13">
        <f>E18/D18</f>
        <v>0.99982268044582556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1650294.7</v>
      </c>
      <c r="E19" s="23">
        <f t="shared" ref="E19" si="1">SUM(E20:E25)</f>
        <v>1644802.7</v>
      </c>
      <c r="F19" s="12">
        <f>E19/C19</f>
        <v>1.1839664798678522</v>
      </c>
      <c r="G19" s="12">
        <f>E19/D19</f>
        <v>0.99667210953292162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11432.6</v>
      </c>
      <c r="E20" s="26">
        <v>11412.9</v>
      </c>
      <c r="F20" s="13">
        <f>E20/C20</f>
        <v>0.97327375216393919</v>
      </c>
      <c r="G20" s="13">
        <f>E20/D20</f>
        <v>0.99827685740776373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12211.8</v>
      </c>
      <c r="E21" s="26">
        <v>12210.9</v>
      </c>
      <c r="F21" s="13">
        <f>E21/C21</f>
        <v>0.75502695884447968</v>
      </c>
      <c r="G21" s="13">
        <f>E21/D21</f>
        <v>0.99992630079103817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205609.1</v>
      </c>
      <c r="E22" s="26">
        <v>205590.9</v>
      </c>
      <c r="F22" s="13">
        <f>E22/C22</f>
        <v>0.98614680615313766</v>
      </c>
      <c r="G22" s="13">
        <f>E22/D22</f>
        <v>0.99991148251706752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883176.5</v>
      </c>
      <c r="E23" s="26">
        <v>879496.5</v>
      </c>
      <c r="F23" s="13">
        <f>E23/C23</f>
        <v>1.0722286315077496</v>
      </c>
      <c r="G23" s="13">
        <f>E23/D23</f>
        <v>0.99583322246459227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3028.4</v>
      </c>
      <c r="E24" s="26">
        <v>2966</v>
      </c>
      <c r="F24" s="13">
        <f>E24/C24</f>
        <v>0.32921902055676416</v>
      </c>
      <c r="G24" s="13">
        <f>E24/D24</f>
        <v>0.97939506009774135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534836.30000000005</v>
      </c>
      <c r="E25" s="26">
        <v>533125.5</v>
      </c>
      <c r="F25" s="13">
        <f>E25/C25</f>
        <v>1.6475206787794283</v>
      </c>
      <c r="G25" s="13">
        <f>E25/D25</f>
        <v>0.9968012642373002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2721239.9</v>
      </c>
      <c r="E26" s="23">
        <f t="shared" ref="E26" si="2">SUM(E27:E30)</f>
        <v>2714225.8999999994</v>
      </c>
      <c r="F26" s="12">
        <f>E26/C26</f>
        <v>3.0615363843580012</v>
      </c>
      <c r="G26" s="12">
        <f>E26/D26</f>
        <v>0.99742249847211173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1690836.4</v>
      </c>
      <c r="E27" s="26">
        <v>1690807.5</v>
      </c>
      <c r="F27" s="13">
        <f>E27/C27</f>
        <v>11.521270441340109</v>
      </c>
      <c r="G27" s="13">
        <f>E27/D27</f>
        <v>0.99998290786737265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192260.2</v>
      </c>
      <c r="E28" s="26">
        <v>187230.4</v>
      </c>
      <c r="F28" s="13">
        <f>E28/C28</f>
        <v>2.7063299336247373</v>
      </c>
      <c r="G28" s="13">
        <f>E28/D28</f>
        <v>0.97383857917551309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760624.4</v>
      </c>
      <c r="E29" s="26">
        <v>759929.2</v>
      </c>
      <c r="F29" s="13">
        <f>E29/C29</f>
        <v>1.2507914050115652</v>
      </c>
      <c r="G29" s="13">
        <f>E29/D29</f>
        <v>0.99908601406949338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77518.899999999994</v>
      </c>
      <c r="E30" s="26">
        <v>76258.8</v>
      </c>
      <c r="F30" s="13">
        <f>E30/C30</f>
        <v>1.2092977526308111</v>
      </c>
      <c r="G30" s="13">
        <f>E30/D30</f>
        <v>0.98374460937913222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196.5</v>
      </c>
      <c r="E31" s="23">
        <f t="shared" ref="E31" si="3">SUM(E32)</f>
        <v>193.8</v>
      </c>
      <c r="F31" s="12">
        <f>E31/C31</f>
        <v>1.0906021384355657</v>
      </c>
      <c r="G31" s="12">
        <f>E31/D31</f>
        <v>0.98625954198473287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196.5</v>
      </c>
      <c r="E32" s="26">
        <v>193.8</v>
      </c>
      <c r="F32" s="13">
        <f>E32/C32</f>
        <v>1.0906021384355657</v>
      </c>
      <c r="G32" s="13">
        <f>E32/D32</f>
        <v>0.98625954198473287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8515410.9000000004</v>
      </c>
      <c r="E33" s="28">
        <f t="shared" ref="E33" si="4">SUM(E34:E38)</f>
        <v>8479317.6999999993</v>
      </c>
      <c r="F33" s="12">
        <f>E33/C33</f>
        <v>1.0901982391881688</v>
      </c>
      <c r="G33" s="12">
        <f>E33/D33</f>
        <v>0.99576142591075656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2649973.6</v>
      </c>
      <c r="E34" s="26">
        <v>2636361</v>
      </c>
      <c r="F34" s="13">
        <f>E34/C34</f>
        <v>1.2381403011612786</v>
      </c>
      <c r="G34" s="13">
        <f>E34/D34</f>
        <v>0.99486311863635168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5157327.0999999996</v>
      </c>
      <c r="E35" s="26">
        <v>5136327.7</v>
      </c>
      <c r="F35" s="13">
        <f>E35/C35</f>
        <v>1.117341305455184</v>
      </c>
      <c r="G35" s="13">
        <f>E35/D35</f>
        <v>0.99592823964956589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425251.4</v>
      </c>
      <c r="E36" s="26">
        <v>424796.6</v>
      </c>
      <c r="F36" s="13">
        <f>E36/C36</f>
        <v>1.1032640567302503</v>
      </c>
      <c r="G36" s="13">
        <f>E36/D36</f>
        <v>0.99893051498478302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49308.7</v>
      </c>
      <c r="E37" s="26">
        <v>49308.7</v>
      </c>
      <c r="F37" s="13">
        <f>E37/C37</f>
        <v>0.1754136880357311</v>
      </c>
      <c r="G37" s="13">
        <f>E37/D37</f>
        <v>1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233550.1</v>
      </c>
      <c r="E38" s="26">
        <v>232523.7</v>
      </c>
      <c r="F38" s="13">
        <f>E38/C38</f>
        <v>0.60328370825215782</v>
      </c>
      <c r="G38" s="13">
        <f>E38/D38</f>
        <v>0.99560522560255815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254834.7</v>
      </c>
      <c r="E39" s="23">
        <f t="shared" ref="E39" si="5">SUM(E40:E41)</f>
        <v>254834.7</v>
      </c>
      <c r="F39" s="12">
        <f>E39/C39</f>
        <v>1.0275770910544013</v>
      </c>
      <c r="G39" s="12">
        <f>E39/D39</f>
        <v>1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248928.5</v>
      </c>
      <c r="E40" s="26">
        <v>248928.5</v>
      </c>
      <c r="F40" s="13">
        <f>E40/C40</f>
        <v>1.0282498827912818</v>
      </c>
      <c r="G40" s="13">
        <f>E40/D40</f>
        <v>1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5906.2</v>
      </c>
      <c r="F41" s="13">
        <f>E41/C41</f>
        <v>1</v>
      </c>
      <c r="G41" s="13">
        <f>E41/D41</f>
        <v>1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4236.3</v>
      </c>
      <c r="E42" s="23">
        <f t="shared" ref="E42" si="6">SUM(E43)</f>
        <v>4236.3</v>
      </c>
      <c r="F42" s="12">
        <f>E42/C42</f>
        <v>0.90823917844049484</v>
      </c>
      <c r="G42" s="12">
        <f>E42/D42</f>
        <v>1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4236.3</v>
      </c>
      <c r="E43" s="26">
        <v>4236.3</v>
      </c>
      <c r="F43" s="13">
        <f>E43/C43</f>
        <v>0.90823917844049484</v>
      </c>
      <c r="G43" s="13">
        <f>E43/D43</f>
        <v>1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306051.30000000005</v>
      </c>
      <c r="E44" s="23">
        <f t="shared" ref="E44" si="7">SUM(E45:E49)</f>
        <v>304997.7</v>
      </c>
      <c r="F44" s="12">
        <f>E44/C44</f>
        <v>0.92405316405763605</v>
      </c>
      <c r="G44" s="12">
        <f>E44/D44</f>
        <v>0.99655743988017687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7138.3</v>
      </c>
      <c r="E45" s="26">
        <v>7134.5</v>
      </c>
      <c r="F45" s="13">
        <f>E45/C45</f>
        <v>0.86395010898522639</v>
      </c>
      <c r="G45" s="13">
        <f>E45/D45</f>
        <v>0.99946766036731427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>E46/C46</f>
        <v>#DIV/0!</v>
      </c>
      <c r="G46" s="13" t="e">
        <f>E46/D46</f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26527.4</v>
      </c>
      <c r="E47" s="26">
        <v>25973.1</v>
      </c>
      <c r="F47" s="13">
        <f>E47/C47</f>
        <v>0.59787855559468805</v>
      </c>
      <c r="G47" s="13">
        <f>E47/D47</f>
        <v>0.97910462389830877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96545.4</v>
      </c>
      <c r="E48" s="26">
        <v>96545.4</v>
      </c>
      <c r="F48" s="13">
        <f>E48/C48</f>
        <v>0.87915123943010431</v>
      </c>
      <c r="G48" s="13">
        <f>E48/D48</f>
        <v>1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175840.2</v>
      </c>
      <c r="E49" s="26">
        <v>175344.7</v>
      </c>
      <c r="F49" s="13">
        <f>E49/C49</f>
        <v>1.0403225423676523</v>
      </c>
      <c r="G49" s="13">
        <f>E49/D49</f>
        <v>0.99718210056630963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394679.39999999997</v>
      </c>
      <c r="E50" s="23">
        <f t="shared" ref="E50" si="8">SUM(E51:E54)</f>
        <v>394679.39999999997</v>
      </c>
      <c r="F50" s="12">
        <f>E50/C50</f>
        <v>1.0894755365884965</v>
      </c>
      <c r="G50" s="12">
        <f>E50/D50</f>
        <v>1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333212.7</v>
      </c>
      <c r="E51" s="26">
        <v>333212.7</v>
      </c>
      <c r="F51" s="13">
        <f>E51/C51</f>
        <v>0.97110773172801623</v>
      </c>
      <c r="G51" s="13">
        <f>E51/D51</f>
        <v>1</v>
      </c>
    </row>
    <row r="52" spans="1:7" ht="12.75" customHeight="1" x14ac:dyDescent="0.2">
      <c r="A52" s="8" t="s">
        <v>57</v>
      </c>
      <c r="B52" s="9">
        <v>1102</v>
      </c>
      <c r="C52" s="22">
        <v>0</v>
      </c>
      <c r="D52" s="22">
        <v>33580.1</v>
      </c>
      <c r="E52" s="26">
        <v>33580.1</v>
      </c>
      <c r="F52" s="13">
        <v>0</v>
      </c>
      <c r="G52" s="13">
        <f>E52/D52</f>
        <v>1</v>
      </c>
    </row>
    <row r="53" spans="1:7" x14ac:dyDescent="0.2">
      <c r="A53" s="8" t="s">
        <v>56</v>
      </c>
      <c r="B53" s="9">
        <v>1103</v>
      </c>
      <c r="C53" s="22">
        <v>211.3</v>
      </c>
      <c r="D53" s="22">
        <v>7669.8</v>
      </c>
      <c r="E53" s="26">
        <v>7669.8</v>
      </c>
      <c r="F53" s="13">
        <f>E53/C53</f>
        <v>36.298154283009936</v>
      </c>
      <c r="G53" s="13">
        <f>E53/D53</f>
        <v>1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20216.8</v>
      </c>
      <c r="E54" s="26">
        <v>20216.8</v>
      </c>
      <c r="F54" s="13">
        <f>E54/C54</f>
        <v>1.0681008886399899</v>
      </c>
      <c r="G54" s="13">
        <f>E54/D54</f>
        <v>1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137144.70000000001</v>
      </c>
      <c r="E55" s="23">
        <f t="shared" ref="E55" si="9">SUM(E56:E57)</f>
        <v>99718.099999999991</v>
      </c>
      <c r="F55" s="12">
        <f>E55/C55</f>
        <v>0.91745844814816513</v>
      </c>
      <c r="G55" s="12">
        <f>E55/D55</f>
        <v>0.7271013754086012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131731</v>
      </c>
      <c r="E56" s="26">
        <v>94304.4</v>
      </c>
      <c r="F56" s="13">
        <f>E56/C56</f>
        <v>0.90817463489327277</v>
      </c>
      <c r="G56" s="13">
        <f>E56/D56</f>
        <v>0.7158861619512491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5413.7</v>
      </c>
      <c r="E57" s="26">
        <v>5413.7</v>
      </c>
      <c r="F57" s="13">
        <f>E57/C57</f>
        <v>1.1162268041237113</v>
      </c>
      <c r="G57" s="13">
        <f>E57/D57</f>
        <v>1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202.3</v>
      </c>
      <c r="E58" s="23">
        <f t="shared" ref="E58" si="10">SUM(E59)</f>
        <v>202.3</v>
      </c>
      <c r="F58" s="12">
        <f>E58/C58</f>
        <v>4.0460000000000003E-2</v>
      </c>
      <c r="G58" s="12">
        <f>E58/D58</f>
        <v>1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202.3</v>
      </c>
      <c r="E59" s="27">
        <v>202.3</v>
      </c>
      <c r="F59" s="13">
        <f>E59/C59</f>
        <v>4.0460000000000003E-2</v>
      </c>
      <c r="G59" s="13">
        <f>E59/D59</f>
        <v>1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15396013.300000001</v>
      </c>
      <c r="E60" s="23">
        <f t="shared" ref="E60" si="11">E5+E14+E19+E26+E31+E33+E39+E42+E44+E50+E55+E58</f>
        <v>15300639.199999999</v>
      </c>
      <c r="F60" s="12">
        <f>E60/C60</f>
        <v>1.2261987200574882</v>
      </c>
      <c r="G60" s="12">
        <f>E60/D60</f>
        <v>0.99380527295335597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01.01.2024</vt:lpstr>
      <vt:lpstr>'01.01.2024'!Заголовки_для_печати</vt:lpstr>
      <vt:lpstr>'01.01.2024'!Область_печати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2023-12-07T05:44:42Z</cp:lastPrinted>
  <dcterms:created xsi:type="dcterms:W3CDTF">2018-10-15T10:08:07Z</dcterms:created>
  <dcterms:modified xsi:type="dcterms:W3CDTF">2024-01-12T05:56:30Z</dcterms:modified>
</cp:coreProperties>
</file>