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92.168.11.5\обмен\Павлюченко Т.В\БЮДЖЕТ НА 2024-2026\Проект Решения Думы\ПОПРАВКИ К ПРОЕКТУ\"/>
    </mc:Choice>
  </mc:AlternateContent>
  <bookViews>
    <workbookView xWindow="0" yWindow="0" windowWidth="28245" windowHeight="10860"/>
  </bookViews>
  <sheets>
    <sheet name="Перечень строек и объектов " sheetId="11" r:id="rId1"/>
  </sheets>
  <definedNames>
    <definedName name="_xlnm.Print_Titles" localSheetId="0">'Перечень строек и объектов '!$3:$5</definedName>
    <definedName name="_xlnm.Print_Area" localSheetId="0">'Перечень строек и объектов '!$A$1:$N$25</definedName>
  </definedNames>
  <calcPr calcId="152511"/>
</workbook>
</file>

<file path=xl/calcChain.xml><?xml version="1.0" encoding="utf-8"?>
<calcChain xmlns="http://schemas.openxmlformats.org/spreadsheetml/2006/main">
  <c r="N6" i="11" l="1"/>
  <c r="M6" i="11"/>
  <c r="L6" i="11"/>
  <c r="J6" i="11"/>
  <c r="I6" i="11"/>
  <c r="H6" i="11"/>
  <c r="F6" i="11"/>
  <c r="E6" i="11"/>
  <c r="D6" i="11"/>
  <c r="E18" i="11" l="1"/>
  <c r="D18" i="11"/>
  <c r="N24" i="11"/>
  <c r="K24" i="11" s="1"/>
  <c r="G24" i="11"/>
  <c r="C24" i="11"/>
  <c r="N23" i="11"/>
  <c r="K23" i="11" s="1"/>
  <c r="J23" i="11"/>
  <c r="G23" i="11"/>
  <c r="C23" i="11"/>
  <c r="N22" i="11"/>
  <c r="K22" i="11"/>
  <c r="J22" i="11"/>
  <c r="C22" i="11"/>
  <c r="M21" i="11"/>
  <c r="L21" i="11"/>
  <c r="I21" i="11"/>
  <c r="H21" i="11"/>
  <c r="E21" i="11"/>
  <c r="D21" i="11"/>
  <c r="K20" i="11"/>
  <c r="G20" i="11"/>
  <c r="F20" i="11"/>
  <c r="C20" i="11" s="1"/>
  <c r="K19" i="11"/>
  <c r="J19" i="11"/>
  <c r="J18" i="11" s="1"/>
  <c r="F19" i="11"/>
  <c r="C19" i="11" s="1"/>
  <c r="M18" i="11"/>
  <c r="L18" i="11"/>
  <c r="I18" i="11"/>
  <c r="H18" i="11"/>
  <c r="N17" i="11"/>
  <c r="N16" i="11" s="1"/>
  <c r="G17" i="11"/>
  <c r="C17" i="11"/>
  <c r="M16" i="11"/>
  <c r="L16" i="11"/>
  <c r="J16" i="11"/>
  <c r="I16" i="11"/>
  <c r="H16" i="11"/>
  <c r="F16" i="11"/>
  <c r="E16" i="11"/>
  <c r="D16" i="11"/>
  <c r="N15" i="11"/>
  <c r="K15" i="11"/>
  <c r="J15" i="11"/>
  <c r="G15" i="11" s="1"/>
  <c r="C15" i="11"/>
  <c r="N14" i="11"/>
  <c r="K14" i="11" s="1"/>
  <c r="J14" i="11"/>
  <c r="G14" i="11" s="1"/>
  <c r="C14" i="11"/>
  <c r="N13" i="11"/>
  <c r="K13" i="11"/>
  <c r="J13" i="11"/>
  <c r="G13" i="11" s="1"/>
  <c r="C13" i="11"/>
  <c r="M12" i="11"/>
  <c r="L12" i="11"/>
  <c r="I12" i="11"/>
  <c r="H12" i="11"/>
  <c r="F12" i="11"/>
  <c r="E12" i="11"/>
  <c r="D12" i="11"/>
  <c r="N10" i="11"/>
  <c r="M10" i="11"/>
  <c r="L10" i="11"/>
  <c r="J10" i="11"/>
  <c r="I10" i="11"/>
  <c r="H10" i="11"/>
  <c r="E10" i="11"/>
  <c r="D10" i="11"/>
  <c r="F11" i="11"/>
  <c r="C11" i="11" s="1"/>
  <c r="K11" i="11"/>
  <c r="G11" i="11"/>
  <c r="K17" i="11" l="1"/>
  <c r="K16" i="11" s="1"/>
  <c r="E9" i="11"/>
  <c r="L9" i="11"/>
  <c r="F18" i="11"/>
  <c r="C18" i="11" s="1"/>
  <c r="M9" i="11"/>
  <c r="H9" i="11"/>
  <c r="I9" i="11"/>
  <c r="J21" i="11"/>
  <c r="G21" i="11" s="1"/>
  <c r="N21" i="11"/>
  <c r="D9" i="11"/>
  <c r="K10" i="11"/>
  <c r="N12" i="11"/>
  <c r="G16" i="11"/>
  <c r="G19" i="11"/>
  <c r="G22" i="11"/>
  <c r="C12" i="11"/>
  <c r="C16" i="11"/>
  <c r="F21" i="11"/>
  <c r="C21" i="11"/>
  <c r="F10" i="11"/>
  <c r="C10" i="11" s="1"/>
  <c r="G18" i="11"/>
  <c r="J12" i="11"/>
  <c r="G10" i="11"/>
  <c r="K12" i="11"/>
  <c r="G12" i="11"/>
  <c r="N18" i="11"/>
  <c r="K18" i="11" s="1"/>
  <c r="N9" i="11" l="1"/>
  <c r="K9" i="11" s="1"/>
  <c r="K21" i="11"/>
  <c r="J9" i="11"/>
  <c r="G9" i="11" s="1"/>
  <c r="F9" i="11"/>
  <c r="C9" i="11" s="1"/>
  <c r="N7" i="11"/>
  <c r="M7" i="11"/>
  <c r="L7" i="11"/>
  <c r="J7" i="11"/>
  <c r="I7" i="11"/>
  <c r="H7" i="11"/>
  <c r="G7" i="11" s="1"/>
  <c r="F7" i="11"/>
  <c r="E7" i="11"/>
  <c r="D7" i="11"/>
  <c r="K7" i="11" l="1"/>
  <c r="K6" i="11" l="1"/>
  <c r="G6" i="11"/>
  <c r="C6" i="11"/>
  <c r="C7" i="11"/>
  <c r="N25" i="11" l="1"/>
  <c r="M25" i="11"/>
  <c r="J25" i="11"/>
  <c r="I25" i="11"/>
  <c r="L25" i="11" l="1"/>
  <c r="K25" i="11" s="1"/>
  <c r="H25" i="11"/>
  <c r="G25" i="11" s="1"/>
  <c r="F25" i="11"/>
  <c r="D25" i="11"/>
  <c r="C8" i="11"/>
  <c r="G8" i="11"/>
  <c r="E25" i="11"/>
  <c r="K8" i="11"/>
  <c r="C25" i="11" l="1"/>
</calcChain>
</file>

<file path=xl/sharedStrings.xml><?xml version="1.0" encoding="utf-8"?>
<sst xmlns="http://schemas.openxmlformats.org/spreadsheetml/2006/main" count="59" uniqueCount="51">
  <si>
    <t>№ 
п/п</t>
  </si>
  <si>
    <t>В том числе:</t>
  </si>
  <si>
    <t>средства 
МО</t>
  </si>
  <si>
    <t>1.1.</t>
  </si>
  <si>
    <t>1.1.1.</t>
  </si>
  <si>
    <t xml:space="preserve">   </t>
  </si>
  <si>
    <t>средства 
АО</t>
  </si>
  <si>
    <t>Всего по объектам:</t>
  </si>
  <si>
    <t>Всего по главному распорядителю бюджетных средств: 
Департамент градостроительства и архитектуры Администрации города Ханты-Мансийска</t>
  </si>
  <si>
    <t>Всего по главному распорядителю бюджетных средств: 
Департамент муниципальной собственности Администрации города Ханты-Мансийска</t>
  </si>
  <si>
    <t>Средства ФБ</t>
  </si>
  <si>
    <t>2.1.</t>
  </si>
  <si>
    <t>2.1.1.</t>
  </si>
  <si>
    <t>2.3.</t>
  </si>
  <si>
    <t>2.3.1.</t>
  </si>
  <si>
    <t xml:space="preserve">Муниципальная программа "Обеспечение доступным и комфортным жильем жителей города Ханты-Мансийска" </t>
  </si>
  <si>
    <t xml:space="preserve"> "Приобретение жилых помещений с целью улучшения жилищных условий отдельных категорий граждан и переселения граждан из аварийного и  непригодного для проживания жилищного фонда, выплата собственникам жилых помещений денежного возмещения за принадлежащие им жилые помещения в аварийном и непригодном для проживания жилищном фонде"</t>
  </si>
  <si>
    <t>Муниципальная программа "Развитие образования в городе Ханты-Мансийске "</t>
  </si>
  <si>
    <t>Наименование (главный распорядитель бюджетных средств, муниципальная программа (объект, адрес - при наличии)</t>
  </si>
  <si>
    <t>Муниципальная программа "Развитие транспортной системы города Ханты-Мансийска "</t>
  </si>
  <si>
    <t>2.2.</t>
  </si>
  <si>
    <t>2.2.1.</t>
  </si>
  <si>
    <t>Планируемый объем бюджетных инвестиций в объекты муниципальной собственности, тыс. руб.</t>
  </si>
  <si>
    <t>Всего на 2024 год</t>
  </si>
  <si>
    <t>2.4.</t>
  </si>
  <si>
    <t>2.4.1.</t>
  </si>
  <si>
    <t>2.5.</t>
  </si>
  <si>
    <t>2.5.1.</t>
  </si>
  <si>
    <t>Всего на 2025 год</t>
  </si>
  <si>
    <t>Средняя школа на 1500 уч-ся в районе СУ-967 города Ханты-Мансийска</t>
  </si>
  <si>
    <t>Средняя школа на1725 уч-ся в мкр Иртыш-2 города Ханты-Мансийска</t>
  </si>
  <si>
    <t>Изъятие, в том числе путём выкупа, объектов недвижимости, земельных участков для муниципальных нужд</t>
  </si>
  <si>
    <t>2.5.2.</t>
  </si>
  <si>
    <t>2.5.3.</t>
  </si>
  <si>
    <t>Информация о планируемых бюджетных инвестициях в объекты муниципальной собственности, а также планируемом предоставлении субсидий на осуществление капитальных вложений в объекты капитального строительства муниципальной собственности и приобретение объектов недвижимого имущества в муниципальную собственность на 2024 год и на плановый период 2025 и 2026 годов</t>
  </si>
  <si>
    <t>Всего на 2026 год</t>
  </si>
  <si>
    <t>Муниципальная программа "Профилактика правонарушений в сфере обеспечения общественной безопасности и правопорядка в городе Ханты-Мансийске"</t>
  </si>
  <si>
    <t>Пункт полиции по улице Рознина в городе Ханты-Мансийске</t>
  </si>
  <si>
    <t xml:space="preserve">Вынос сетей электроснабжения за границы территории средней общеобразовательной школы "Гимназия № 1" в г.Ханты-Мансийске. </t>
  </si>
  <si>
    <t xml:space="preserve">Муниципальная программа "Основные направления развития в области управления и распоряжения муниципальной собственностью города Ханты-Мансийска" </t>
  </si>
  <si>
    <t>Выполнение проектно-изыскательских работ по объекту "Автомобильная дорога от ул.Анны Коньковой, 16 до  ул.Объездная"</t>
  </si>
  <si>
    <t>Выполнение проектно-сметных работ для строительства объекта "Улично-дорожная сеть микрорайона "Восточный" до улицы Горной."</t>
  </si>
  <si>
    <t>Реконструкция магистрального канализационного коллектора по ул.Новая</t>
  </si>
  <si>
    <t>Приют для животных в городе Ханты-Мансийске</t>
  </si>
  <si>
    <t>Разработка проектно-сметной документации на реконструкцию объекта "Полигон бытовых и промышленных отходов города Ханты-Мансийска"</t>
  </si>
  <si>
    <t>Муниципальная программа "Развитие жилищно-коммунального комплекса, энергетики, дорожного хозяйства и благоустройство города Ханты-Мансийска"</t>
  </si>
  <si>
    <t>2.2.2.</t>
  </si>
  <si>
    <t>2.2.3.</t>
  </si>
  <si>
    <t>2.4.2.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</si>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</sst>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115" zoomScaleNormal="115" zoomScaleSheetLayoutView="115" workbookViewId="0">
      <selection activeCell="B9" sqref="B9"/>
    </sheetView>
  </sheetViews>
  <sheetFormatPr defaultColWidth="9.140625" defaultRowHeight="12.75" x14ac:dyDescent="0.2"/>
  <cols>
    <col min="1" max="1" width="7.28515625" style="2" customWidth="1"/>
    <col min="2" max="2" width="62.140625" style="2" customWidth="1"/>
    <col min="3" max="3" width="13.5703125" style="11" customWidth="1"/>
    <col min="4" max="4" width="13.42578125" style="2" bestFit="1" customWidth="1"/>
    <col min="5" max="5" width="13.5703125" style="3" customWidth="1"/>
    <col min="6" max="6" width="13.5703125" style="2" customWidth="1"/>
    <col min="7" max="7" width="15.7109375" style="11" customWidth="1"/>
    <col min="8" max="8" width="12.5703125" style="2" bestFit="1" customWidth="1"/>
    <col min="9" max="9" width="13.5703125" style="2" customWidth="1"/>
    <col min="10" max="10" width="13.5703125" style="3" customWidth="1"/>
    <col min="11" max="11" width="13.5703125" style="5" customWidth="1"/>
    <col min="12" max="12" width="12.5703125" style="3" bestFit="1" customWidth="1"/>
    <col min="13" max="14" width="13.5703125" style="3" customWidth="1"/>
    <col min="15" max="16384" width="9.140625" style="3"/>
  </cols>
  <sheetData>
    <row r="1" spans="1:14" ht="10.15" customHeight="1" x14ac:dyDescent="0.2">
      <c r="A1" s="4"/>
      <c r="B1" s="4"/>
      <c r="E1" s="2"/>
      <c r="F1" s="8"/>
      <c r="G1" s="5"/>
      <c r="H1" s="5"/>
      <c r="I1" s="5"/>
      <c r="J1" s="5"/>
      <c r="L1" s="5"/>
    </row>
    <row r="2" spans="1:14" ht="76.5" customHeight="1" x14ac:dyDescent="0.2">
      <c r="A2" s="29" t="s">
        <v>34</v>
      </c>
      <c r="B2" s="29"/>
      <c r="C2" s="29"/>
      <c r="D2" s="29"/>
      <c r="E2" s="29"/>
      <c r="F2" s="29"/>
      <c r="G2" s="30"/>
      <c r="H2" s="30"/>
      <c r="I2" s="30"/>
      <c r="J2" s="30"/>
      <c r="K2" s="30"/>
      <c r="L2" s="30"/>
      <c r="M2" s="30"/>
      <c r="N2" s="30"/>
    </row>
    <row r="3" spans="1:14" ht="23.25" customHeight="1" x14ac:dyDescent="0.2">
      <c r="A3" s="31" t="s">
        <v>0</v>
      </c>
      <c r="B3" s="33" t="s">
        <v>18</v>
      </c>
      <c r="C3" s="33" t="s">
        <v>22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" customHeight="1" x14ac:dyDescent="0.2">
      <c r="A4" s="32"/>
      <c r="B4" s="33"/>
      <c r="C4" s="33" t="s">
        <v>23</v>
      </c>
      <c r="D4" s="34" t="s">
        <v>1</v>
      </c>
      <c r="E4" s="35"/>
      <c r="F4" s="36"/>
      <c r="G4" s="33" t="s">
        <v>28</v>
      </c>
      <c r="H4" s="34" t="s">
        <v>1</v>
      </c>
      <c r="I4" s="35"/>
      <c r="J4" s="36"/>
      <c r="K4" s="33" t="s">
        <v>35</v>
      </c>
      <c r="L4" s="34" t="s">
        <v>1</v>
      </c>
      <c r="M4" s="35"/>
      <c r="N4" s="36"/>
    </row>
    <row r="5" spans="1:14" ht="25.5" x14ac:dyDescent="0.2">
      <c r="A5" s="32"/>
      <c r="B5" s="33"/>
      <c r="C5" s="33"/>
      <c r="D5" s="13" t="s">
        <v>10</v>
      </c>
      <c r="E5" s="13" t="s">
        <v>6</v>
      </c>
      <c r="F5" s="13" t="s">
        <v>2</v>
      </c>
      <c r="G5" s="33"/>
      <c r="H5" s="13" t="s">
        <v>10</v>
      </c>
      <c r="I5" s="13" t="s">
        <v>6</v>
      </c>
      <c r="J5" s="13" t="s">
        <v>2</v>
      </c>
      <c r="K5" s="33"/>
      <c r="L5" s="13" t="s">
        <v>10</v>
      </c>
      <c r="M5" s="13" t="s">
        <v>6</v>
      </c>
      <c r="N5" s="13" t="s">
        <v>2</v>
      </c>
    </row>
    <row r="6" spans="1:14" ht="38.25" x14ac:dyDescent="0.2">
      <c r="A6" s="12" t="s">
        <v>49</v>
      </c>
      <c r="B6" s="6" t="s">
        <v>9</v>
      </c>
      <c r="C6" s="18">
        <f t="shared" ref="C6:C8" si="0">D6+E6+F6</f>
        <v>109583.3</v>
      </c>
      <c r="D6" s="18">
        <f>D7</f>
        <v>0</v>
      </c>
      <c r="E6" s="18">
        <f>E7</f>
        <v>97529.1</v>
      </c>
      <c r="F6" s="18">
        <f>F7</f>
        <v>12054.2</v>
      </c>
      <c r="G6" s="18">
        <f>H6+I6+J6</f>
        <v>114942.20000000001</v>
      </c>
      <c r="H6" s="18">
        <f>H7</f>
        <v>0</v>
      </c>
      <c r="I6" s="18">
        <f>I7</f>
        <v>102298.6</v>
      </c>
      <c r="J6" s="18">
        <f>J7</f>
        <v>12643.6</v>
      </c>
      <c r="K6" s="18">
        <f>L6+M6+N6</f>
        <v>114942.20000000001</v>
      </c>
      <c r="L6" s="18">
        <f>L7</f>
        <v>0</v>
      </c>
      <c r="M6" s="18">
        <f>M7</f>
        <v>102298.6</v>
      </c>
      <c r="N6" s="18">
        <f>N7</f>
        <v>12643.6</v>
      </c>
    </row>
    <row r="7" spans="1:14" s="5" customFormat="1" ht="29.25" customHeight="1" x14ac:dyDescent="0.2">
      <c r="A7" s="12" t="s">
        <v>3</v>
      </c>
      <c r="B7" s="6" t="s">
        <v>15</v>
      </c>
      <c r="C7" s="18">
        <f t="shared" si="0"/>
        <v>109583.3</v>
      </c>
      <c r="D7" s="18">
        <f>D8</f>
        <v>0</v>
      </c>
      <c r="E7" s="18">
        <f t="shared" ref="E7:F7" si="1">E8</f>
        <v>97529.1</v>
      </c>
      <c r="F7" s="18">
        <f t="shared" si="1"/>
        <v>12054.2</v>
      </c>
      <c r="G7" s="18">
        <f t="shared" ref="G7" si="2">H7+I7+J7</f>
        <v>114942.20000000001</v>
      </c>
      <c r="H7" s="18">
        <f>H8</f>
        <v>0</v>
      </c>
      <c r="I7" s="18">
        <f t="shared" ref="I7:J7" si="3">I8</f>
        <v>102298.6</v>
      </c>
      <c r="J7" s="18">
        <f t="shared" si="3"/>
        <v>12643.6</v>
      </c>
      <c r="K7" s="18">
        <f t="shared" ref="K7" si="4">L7+M7+N7</f>
        <v>114942.20000000001</v>
      </c>
      <c r="L7" s="18">
        <f>L8</f>
        <v>0</v>
      </c>
      <c r="M7" s="18">
        <f t="shared" ref="M7:N7" si="5">M8</f>
        <v>102298.6</v>
      </c>
      <c r="N7" s="18">
        <f t="shared" si="5"/>
        <v>12643.6</v>
      </c>
    </row>
    <row r="8" spans="1:14" ht="69" customHeight="1" x14ac:dyDescent="0.2">
      <c r="A8" s="10" t="s">
        <v>4</v>
      </c>
      <c r="B8" s="9" t="s">
        <v>16</v>
      </c>
      <c r="C8" s="19">
        <f t="shared" si="0"/>
        <v>109583.3</v>
      </c>
      <c r="D8" s="19">
        <v>0</v>
      </c>
      <c r="E8" s="19">
        <v>97529.1</v>
      </c>
      <c r="F8" s="19">
        <v>12054.2</v>
      </c>
      <c r="G8" s="19">
        <f t="shared" ref="G8" si="6">H8+I8+J8</f>
        <v>114942.20000000001</v>
      </c>
      <c r="H8" s="19">
        <v>0</v>
      </c>
      <c r="I8" s="19">
        <v>102298.6</v>
      </c>
      <c r="J8" s="19">
        <v>12643.6</v>
      </c>
      <c r="K8" s="19">
        <f t="shared" ref="K8" si="7">L8+M8+N8</f>
        <v>114942.20000000001</v>
      </c>
      <c r="L8" s="19">
        <v>0</v>
      </c>
      <c r="M8" s="19">
        <v>102298.6</v>
      </c>
      <c r="N8" s="19">
        <v>12643.6</v>
      </c>
    </row>
    <row r="9" spans="1:14" s="1" customFormat="1" ht="47.25" customHeight="1" x14ac:dyDescent="0.2">
      <c r="A9" s="12" t="s">
        <v>50</v>
      </c>
      <c r="B9" s="7" t="s">
        <v>8</v>
      </c>
      <c r="C9" s="20">
        <f>D9+E9+F9</f>
        <v>1574301.6912</v>
      </c>
      <c r="D9" s="20">
        <f>D10+D12+D16+D18+D21</f>
        <v>233021.6</v>
      </c>
      <c r="E9" s="20">
        <f t="shared" ref="E9" si="8">E10+E12+E16+E18+E21</f>
        <v>1118135.8999999999</v>
      </c>
      <c r="F9" s="20">
        <f>F10+F12+F16+F18+F21</f>
        <v>223144.1912</v>
      </c>
      <c r="G9" s="20">
        <f>H9+I9+J9</f>
        <v>30943.599999999999</v>
      </c>
      <c r="H9" s="20">
        <f>H10+H12+H16+H18+H21</f>
        <v>0</v>
      </c>
      <c r="I9" s="20">
        <f t="shared" ref="I9" si="9">I10+I12+I16+I18+I21</f>
        <v>0</v>
      </c>
      <c r="J9" s="20">
        <f t="shared" ref="J9" si="10">J10+J12+J16+J18+J21</f>
        <v>30943.599999999999</v>
      </c>
      <c r="K9" s="20">
        <f>L9+M9+N9</f>
        <v>7000</v>
      </c>
      <c r="L9" s="20">
        <f>L10+L12+L16+L18+L21</f>
        <v>0</v>
      </c>
      <c r="M9" s="20">
        <f t="shared" ref="M9" si="11">M10+M12+M16+M18+M21</f>
        <v>0</v>
      </c>
      <c r="N9" s="20">
        <f t="shared" ref="N9" si="12">N10+N12+N16+N18+N21</f>
        <v>7000</v>
      </c>
    </row>
    <row r="10" spans="1:14" s="1" customFormat="1" ht="38.25" x14ac:dyDescent="0.2">
      <c r="A10" s="22" t="s">
        <v>11</v>
      </c>
      <c r="B10" s="7" t="s">
        <v>36</v>
      </c>
      <c r="C10" s="20">
        <f>D10+E10+F10</f>
        <v>18999.9912</v>
      </c>
      <c r="D10" s="20">
        <f>D11</f>
        <v>0</v>
      </c>
      <c r="E10" s="20">
        <f t="shared" ref="E10:F10" si="13">E11</f>
        <v>0</v>
      </c>
      <c r="F10" s="20">
        <f t="shared" si="13"/>
        <v>18999.9912</v>
      </c>
      <c r="G10" s="20">
        <f>H10+I10+J10</f>
        <v>0</v>
      </c>
      <c r="H10" s="20">
        <f>H11</f>
        <v>0</v>
      </c>
      <c r="I10" s="20">
        <f t="shared" ref="I10" si="14">I11</f>
        <v>0</v>
      </c>
      <c r="J10" s="20">
        <f t="shared" ref="J10" si="15">J11</f>
        <v>0</v>
      </c>
      <c r="K10" s="20">
        <f>L10+M10+N10</f>
        <v>0</v>
      </c>
      <c r="L10" s="20">
        <f>L11</f>
        <v>0</v>
      </c>
      <c r="M10" s="20">
        <f t="shared" ref="M10" si="16">M11</f>
        <v>0</v>
      </c>
      <c r="N10" s="20">
        <f t="shared" ref="N10" si="17">N11</f>
        <v>0</v>
      </c>
    </row>
    <row r="11" spans="1:14" s="1" customFormat="1" ht="24.75" customHeight="1" x14ac:dyDescent="0.2">
      <c r="A11" s="10" t="s">
        <v>12</v>
      </c>
      <c r="B11" s="14" t="s">
        <v>37</v>
      </c>
      <c r="C11" s="20">
        <f>D11+E11+F11</f>
        <v>18999.9912</v>
      </c>
      <c r="D11" s="21">
        <v>0</v>
      </c>
      <c r="E11" s="21">
        <v>0</v>
      </c>
      <c r="F11" s="21">
        <f>18999991.2/1000</f>
        <v>18999.9912</v>
      </c>
      <c r="G11" s="20">
        <f t="shared" ref="G11" si="18">H11+I11+J11</f>
        <v>0</v>
      </c>
      <c r="H11" s="21">
        <v>0</v>
      </c>
      <c r="I11" s="21">
        <v>0</v>
      </c>
      <c r="J11" s="21">
        <v>0</v>
      </c>
      <c r="K11" s="20">
        <f t="shared" ref="K11" si="19">L11+M11+N11</f>
        <v>0</v>
      </c>
      <c r="L11" s="21">
        <v>0</v>
      </c>
      <c r="M11" s="21">
        <v>0</v>
      </c>
      <c r="N11" s="21">
        <v>0</v>
      </c>
    </row>
    <row r="12" spans="1:14" s="1" customFormat="1" ht="25.5" x14ac:dyDescent="0.2">
      <c r="A12" s="22" t="s">
        <v>20</v>
      </c>
      <c r="B12" s="6" t="s">
        <v>17</v>
      </c>
      <c r="C12" s="24">
        <f t="shared" ref="C12:N12" si="20">SUM(C13:C15)</f>
        <v>1469417.6</v>
      </c>
      <c r="D12" s="24">
        <f t="shared" si="20"/>
        <v>233021.6</v>
      </c>
      <c r="E12" s="24">
        <f t="shared" si="20"/>
        <v>1118135.8999999999</v>
      </c>
      <c r="F12" s="24">
        <f t="shared" si="20"/>
        <v>118260.1</v>
      </c>
      <c r="G12" s="24">
        <f t="shared" si="20"/>
        <v>0</v>
      </c>
      <c r="H12" s="24">
        <f t="shared" si="20"/>
        <v>0</v>
      </c>
      <c r="I12" s="24">
        <f t="shared" si="20"/>
        <v>0</v>
      </c>
      <c r="J12" s="24">
        <f t="shared" si="20"/>
        <v>0</v>
      </c>
      <c r="K12" s="24">
        <f t="shared" si="20"/>
        <v>0</v>
      </c>
      <c r="L12" s="24">
        <f t="shared" si="20"/>
        <v>0</v>
      </c>
      <c r="M12" s="24">
        <f t="shared" si="20"/>
        <v>0</v>
      </c>
      <c r="N12" s="24">
        <f t="shared" si="20"/>
        <v>0</v>
      </c>
    </row>
    <row r="13" spans="1:14" s="1" customFormat="1" ht="29.25" customHeight="1" x14ac:dyDescent="0.2">
      <c r="A13" s="10" t="s">
        <v>21</v>
      </c>
      <c r="B13" s="14" t="s">
        <v>30</v>
      </c>
      <c r="C13" s="23">
        <f>SUM(D13:F13)</f>
        <v>705784.9</v>
      </c>
      <c r="D13" s="23">
        <v>0</v>
      </c>
      <c r="E13" s="23">
        <v>635206.40000000002</v>
      </c>
      <c r="F13" s="23">
        <v>70578.5</v>
      </c>
      <c r="G13" s="23">
        <f>SUM(H13:J13)</f>
        <v>0</v>
      </c>
      <c r="H13" s="23">
        <v>0</v>
      </c>
      <c r="I13" s="23">
        <v>0</v>
      </c>
      <c r="J13" s="23">
        <f>I13-H13</f>
        <v>0</v>
      </c>
      <c r="K13" s="23">
        <f>SUM(L13:N13)</f>
        <v>0</v>
      </c>
      <c r="L13" s="23">
        <v>0</v>
      </c>
      <c r="M13" s="23">
        <v>0</v>
      </c>
      <c r="N13" s="23">
        <f>M13-L13</f>
        <v>0</v>
      </c>
    </row>
    <row r="14" spans="1:14" s="1" customFormat="1" ht="26.25" customHeight="1" x14ac:dyDescent="0.2">
      <c r="A14" s="10" t="s">
        <v>46</v>
      </c>
      <c r="B14" s="14" t="s">
        <v>29</v>
      </c>
      <c r="C14" s="23">
        <f t="shared" ref="C14:C15" si="21">SUM(D14:F14)</f>
        <v>753632.7</v>
      </c>
      <c r="D14" s="23">
        <v>233021.6</v>
      </c>
      <c r="E14" s="23">
        <v>482929.5</v>
      </c>
      <c r="F14" s="23">
        <v>37681.599999999999</v>
      </c>
      <c r="G14" s="23">
        <f t="shared" ref="G14:G15" si="22">SUM(H14:J14)</f>
        <v>0</v>
      </c>
      <c r="H14" s="23">
        <v>0</v>
      </c>
      <c r="I14" s="23">
        <v>0</v>
      </c>
      <c r="J14" s="23">
        <f>I14-H14</f>
        <v>0</v>
      </c>
      <c r="K14" s="23">
        <f t="shared" ref="K14:K15" si="23">SUM(L14:N14)</f>
        <v>0</v>
      </c>
      <c r="L14" s="23">
        <v>0</v>
      </c>
      <c r="M14" s="23">
        <v>0</v>
      </c>
      <c r="N14" s="23">
        <f>M14-L14</f>
        <v>0</v>
      </c>
    </row>
    <row r="15" spans="1:14" s="1" customFormat="1" ht="38.25" customHeight="1" x14ac:dyDescent="0.2">
      <c r="A15" s="10" t="s">
        <v>47</v>
      </c>
      <c r="B15" s="14" t="s">
        <v>38</v>
      </c>
      <c r="C15" s="23">
        <f t="shared" si="21"/>
        <v>10000</v>
      </c>
      <c r="D15" s="23">
        <v>0</v>
      </c>
      <c r="E15" s="23">
        <v>0</v>
      </c>
      <c r="F15" s="23">
        <v>10000</v>
      </c>
      <c r="G15" s="23">
        <f t="shared" si="22"/>
        <v>0</v>
      </c>
      <c r="H15" s="23">
        <v>0</v>
      </c>
      <c r="I15" s="23">
        <v>0</v>
      </c>
      <c r="J15" s="23">
        <f>I15-H15</f>
        <v>0</v>
      </c>
      <c r="K15" s="23">
        <f t="shared" si="23"/>
        <v>0</v>
      </c>
      <c r="L15" s="23">
        <v>0</v>
      </c>
      <c r="M15" s="23">
        <v>0</v>
      </c>
      <c r="N15" s="23">
        <f>M15-L15</f>
        <v>0</v>
      </c>
    </row>
    <row r="16" spans="1:14" s="1" customFormat="1" ht="51" customHeight="1" x14ac:dyDescent="0.2">
      <c r="A16" s="22" t="s">
        <v>13</v>
      </c>
      <c r="B16" s="7" t="s">
        <v>39</v>
      </c>
      <c r="C16" s="25">
        <f>SUM(D16:F16)</f>
        <v>19633</v>
      </c>
      <c r="D16" s="25">
        <f>SUM(D17:D17)</f>
        <v>0</v>
      </c>
      <c r="E16" s="25">
        <f>SUM(E17:E17)</f>
        <v>0</v>
      </c>
      <c r="F16" s="25">
        <f>SUM(F17:F17)</f>
        <v>19633</v>
      </c>
      <c r="G16" s="25">
        <f>SUM(H16:J16)</f>
        <v>15943.6</v>
      </c>
      <c r="H16" s="25">
        <f t="shared" ref="H16:N16" si="24">SUM(H17:H17)</f>
        <v>0</v>
      </c>
      <c r="I16" s="25">
        <f t="shared" si="24"/>
        <v>0</v>
      </c>
      <c r="J16" s="25">
        <f t="shared" si="24"/>
        <v>15943.6</v>
      </c>
      <c r="K16" s="25">
        <f t="shared" si="24"/>
        <v>0</v>
      </c>
      <c r="L16" s="25">
        <f t="shared" si="24"/>
        <v>0</v>
      </c>
      <c r="M16" s="25">
        <f t="shared" si="24"/>
        <v>0</v>
      </c>
      <c r="N16" s="25">
        <f t="shared" si="24"/>
        <v>0</v>
      </c>
    </row>
    <row r="17" spans="1:14" s="1" customFormat="1" ht="36.75" customHeight="1" x14ac:dyDescent="0.2">
      <c r="A17" s="10" t="s">
        <v>14</v>
      </c>
      <c r="B17" s="14" t="s">
        <v>31</v>
      </c>
      <c r="C17" s="23">
        <f>SUM(D17:F17)</f>
        <v>19633</v>
      </c>
      <c r="D17" s="23">
        <v>0</v>
      </c>
      <c r="E17" s="23">
        <v>0</v>
      </c>
      <c r="F17" s="23">
        <v>19633</v>
      </c>
      <c r="G17" s="23">
        <f>SUM(H17:J17)</f>
        <v>15943.6</v>
      </c>
      <c r="H17" s="23">
        <v>0</v>
      </c>
      <c r="I17" s="23">
        <v>0</v>
      </c>
      <c r="J17" s="23">
        <v>15943.6</v>
      </c>
      <c r="K17" s="23">
        <f t="shared" ref="K17:K20" si="25">SUM(L17:N17)</f>
        <v>0</v>
      </c>
      <c r="L17" s="23">
        <v>0</v>
      </c>
      <c r="M17" s="23">
        <v>0</v>
      </c>
      <c r="N17" s="23">
        <f>M17-L17</f>
        <v>0</v>
      </c>
    </row>
    <row r="18" spans="1:14" s="1" customFormat="1" ht="33.75" customHeight="1" x14ac:dyDescent="0.2">
      <c r="A18" s="22" t="s">
        <v>24</v>
      </c>
      <c r="B18" s="7" t="s">
        <v>19</v>
      </c>
      <c r="C18" s="25">
        <f>SUM(D18:F18)</f>
        <v>0</v>
      </c>
      <c r="D18" s="25">
        <f>SUM(D19:D19)</f>
        <v>0</v>
      </c>
      <c r="E18" s="25">
        <f>SUM(E19:E19)</f>
        <v>0</v>
      </c>
      <c r="F18" s="25">
        <f>SUM(F19:F19)</f>
        <v>0</v>
      </c>
      <c r="G18" s="25">
        <f>SUM(H18:J18)</f>
        <v>4000</v>
      </c>
      <c r="H18" s="25">
        <f>SUM(H19:H20)</f>
        <v>0</v>
      </c>
      <c r="I18" s="25">
        <f>SUM(I19:I20)</f>
        <v>0</v>
      </c>
      <c r="J18" s="25">
        <f>SUM(J19:J20)</f>
        <v>4000</v>
      </c>
      <c r="K18" s="25">
        <f t="shared" si="25"/>
        <v>7000</v>
      </c>
      <c r="L18" s="25">
        <f>SUM(L19:L20)</f>
        <v>0</v>
      </c>
      <c r="M18" s="25">
        <f>SUM(M19:M20)</f>
        <v>0</v>
      </c>
      <c r="N18" s="25">
        <f>SUM(N19:N20)</f>
        <v>7000</v>
      </c>
    </row>
    <row r="19" spans="1:14" s="1" customFormat="1" ht="42.75" customHeight="1" x14ac:dyDescent="0.2">
      <c r="A19" s="10" t="s">
        <v>25</v>
      </c>
      <c r="B19" s="26" t="s">
        <v>40</v>
      </c>
      <c r="C19" s="23">
        <f t="shared" ref="C19:C20" si="26">SUM(D19:F19)</f>
        <v>0</v>
      </c>
      <c r="D19" s="23">
        <v>0</v>
      </c>
      <c r="E19" s="23">
        <v>0</v>
      </c>
      <c r="F19" s="23">
        <f t="shared" ref="F19:F20" si="27">E19-D19</f>
        <v>0</v>
      </c>
      <c r="G19" s="23">
        <f t="shared" ref="G19" si="28">SUM(H19:J19)</f>
        <v>0</v>
      </c>
      <c r="H19" s="23">
        <v>0</v>
      </c>
      <c r="I19" s="23">
        <v>0</v>
      </c>
      <c r="J19" s="23">
        <f t="shared" ref="J19" si="29">I19-H19</f>
        <v>0</v>
      </c>
      <c r="K19" s="23">
        <f t="shared" si="25"/>
        <v>7000</v>
      </c>
      <c r="L19" s="23">
        <v>0</v>
      </c>
      <c r="M19" s="23">
        <v>0</v>
      </c>
      <c r="N19" s="23">
        <v>7000</v>
      </c>
    </row>
    <row r="20" spans="1:14" s="1" customFormat="1" ht="33.75" customHeight="1" x14ac:dyDescent="0.2">
      <c r="A20" s="10" t="s">
        <v>48</v>
      </c>
      <c r="B20" s="26" t="s">
        <v>41</v>
      </c>
      <c r="C20" s="23">
        <f t="shared" si="26"/>
        <v>0</v>
      </c>
      <c r="D20" s="23">
        <v>0</v>
      </c>
      <c r="E20" s="23">
        <v>0</v>
      </c>
      <c r="F20" s="23">
        <f t="shared" si="27"/>
        <v>0</v>
      </c>
      <c r="G20" s="23">
        <f>SUM(H20:J20)</f>
        <v>4000</v>
      </c>
      <c r="H20" s="23">
        <v>0</v>
      </c>
      <c r="I20" s="23">
        <v>0</v>
      </c>
      <c r="J20" s="23">
        <v>4000</v>
      </c>
      <c r="K20" s="23">
        <f t="shared" si="25"/>
        <v>0</v>
      </c>
      <c r="L20" s="23">
        <v>0</v>
      </c>
      <c r="M20" s="23">
        <v>0</v>
      </c>
      <c r="N20" s="23">
        <v>0</v>
      </c>
    </row>
    <row r="21" spans="1:14" s="17" customFormat="1" ht="38.25" x14ac:dyDescent="0.2">
      <c r="A21" s="15" t="s">
        <v>26</v>
      </c>
      <c r="B21" s="7" t="s">
        <v>45</v>
      </c>
      <c r="C21" s="25">
        <f>SUM(D21:F21)</f>
        <v>66251.100000000006</v>
      </c>
      <c r="D21" s="25">
        <f>D22+D23+D24</f>
        <v>0</v>
      </c>
      <c r="E21" s="25">
        <f>E22+E23+E24</f>
        <v>0</v>
      </c>
      <c r="F21" s="25">
        <f>F22+F23+F24</f>
        <v>66251.100000000006</v>
      </c>
      <c r="G21" s="25">
        <f>SUM(H21:J21)</f>
        <v>11000</v>
      </c>
      <c r="H21" s="25">
        <f>H22+H23+H24</f>
        <v>0</v>
      </c>
      <c r="I21" s="25">
        <f>I22+I23+I24</f>
        <v>0</v>
      </c>
      <c r="J21" s="25">
        <f>J22+J23+J24</f>
        <v>11000</v>
      </c>
      <c r="K21" s="25">
        <f>SUM(L21:N21)</f>
        <v>0</v>
      </c>
      <c r="L21" s="25">
        <f>L22+L23+L24</f>
        <v>0</v>
      </c>
      <c r="M21" s="25">
        <f>M22+M23+M24</f>
        <v>0</v>
      </c>
      <c r="N21" s="25">
        <f>N22+N23+N24</f>
        <v>0</v>
      </c>
    </row>
    <row r="22" spans="1:14" s="1" customFormat="1" ht="25.5" x14ac:dyDescent="0.2">
      <c r="A22" s="10" t="s">
        <v>27</v>
      </c>
      <c r="B22" s="14" t="s">
        <v>44</v>
      </c>
      <c r="C22" s="23">
        <f t="shared" ref="C22:C23" si="30">SUM(D22:F22)</f>
        <v>11099.7</v>
      </c>
      <c r="D22" s="23">
        <v>0</v>
      </c>
      <c r="E22" s="23">
        <v>0</v>
      </c>
      <c r="F22" s="23">
        <v>11099.7</v>
      </c>
      <c r="G22" s="23">
        <f>SUM(H22:J22)</f>
        <v>0</v>
      </c>
      <c r="H22" s="23">
        <v>0</v>
      </c>
      <c r="I22" s="23">
        <v>0</v>
      </c>
      <c r="J22" s="23">
        <f>I22-H22</f>
        <v>0</v>
      </c>
      <c r="K22" s="23">
        <f t="shared" ref="K22:K23" si="31">SUM(L22:N22)</f>
        <v>0</v>
      </c>
      <c r="L22" s="23">
        <v>0</v>
      </c>
      <c r="M22" s="23">
        <v>0</v>
      </c>
      <c r="N22" s="23">
        <f>M22-L22</f>
        <v>0</v>
      </c>
    </row>
    <row r="23" spans="1:14" s="5" customFormat="1" ht="33" customHeight="1" x14ac:dyDescent="0.2">
      <c r="A23" s="10" t="s">
        <v>32</v>
      </c>
      <c r="B23" s="14" t="s">
        <v>43</v>
      </c>
      <c r="C23" s="23">
        <f t="shared" si="30"/>
        <v>55151.4</v>
      </c>
      <c r="D23" s="23">
        <v>0</v>
      </c>
      <c r="E23" s="23">
        <v>0</v>
      </c>
      <c r="F23" s="23">
        <v>55151.4</v>
      </c>
      <c r="G23" s="23">
        <f t="shared" ref="G23" si="32">SUM(H23:J23)</f>
        <v>0</v>
      </c>
      <c r="H23" s="23">
        <v>0</v>
      </c>
      <c r="I23" s="23">
        <v>0</v>
      </c>
      <c r="J23" s="23">
        <f>I23-H23</f>
        <v>0</v>
      </c>
      <c r="K23" s="23">
        <f t="shared" si="31"/>
        <v>0</v>
      </c>
      <c r="L23" s="23">
        <v>0</v>
      </c>
      <c r="M23" s="23">
        <v>0</v>
      </c>
      <c r="N23" s="23">
        <f>M23-L23</f>
        <v>0</v>
      </c>
    </row>
    <row r="24" spans="1:14" s="16" customFormat="1" ht="22.5" customHeight="1" x14ac:dyDescent="0.2">
      <c r="A24" s="10" t="s">
        <v>33</v>
      </c>
      <c r="B24" s="14" t="s">
        <v>42</v>
      </c>
      <c r="C24" s="23">
        <f>SUM(D24:F24)</f>
        <v>0</v>
      </c>
      <c r="D24" s="23">
        <v>0</v>
      </c>
      <c r="E24" s="23">
        <v>0</v>
      </c>
      <c r="F24" s="23">
        <v>0</v>
      </c>
      <c r="G24" s="23">
        <f>SUM(H24:J24)</f>
        <v>11000</v>
      </c>
      <c r="H24" s="23">
        <v>0</v>
      </c>
      <c r="I24" s="23">
        <v>0</v>
      </c>
      <c r="J24" s="23">
        <v>11000</v>
      </c>
      <c r="K24" s="23">
        <f>SUM(L24:N24)</f>
        <v>0</v>
      </c>
      <c r="L24" s="23">
        <v>0</v>
      </c>
      <c r="M24" s="23">
        <v>0</v>
      </c>
      <c r="N24" s="23">
        <f t="shared" ref="N24" si="33">M24-L24</f>
        <v>0</v>
      </c>
    </row>
    <row r="25" spans="1:14" ht="30" customHeight="1" x14ac:dyDescent="0.2">
      <c r="A25" s="27" t="s">
        <v>7</v>
      </c>
      <c r="B25" s="28"/>
      <c r="C25" s="20">
        <f>D25+E25+F25</f>
        <v>1683884.9912</v>
      </c>
      <c r="D25" s="20">
        <f>D6+D9</f>
        <v>233021.6</v>
      </c>
      <c r="E25" s="20">
        <f>E6+E9</f>
        <v>1215665</v>
      </c>
      <c r="F25" s="20">
        <f>F6+F9</f>
        <v>235198.39120000001</v>
      </c>
      <c r="G25" s="20">
        <f>H25+I25+J25</f>
        <v>145885.79999999999</v>
      </c>
      <c r="H25" s="20">
        <f>H6+H9</f>
        <v>0</v>
      </c>
      <c r="I25" s="20">
        <f>I6+I9</f>
        <v>102298.6</v>
      </c>
      <c r="J25" s="20">
        <f>J6+J9</f>
        <v>43587.199999999997</v>
      </c>
      <c r="K25" s="20">
        <f>L25+M25+N25</f>
        <v>121942.20000000001</v>
      </c>
      <c r="L25" s="20">
        <f>L6+L9</f>
        <v>0</v>
      </c>
      <c r="M25" s="20">
        <f>M6+M9</f>
        <v>102298.6</v>
      </c>
      <c r="N25" s="20">
        <f>N6+N9</f>
        <v>19643.599999999999</v>
      </c>
    </row>
    <row r="27" spans="1:14" s="2" customFormat="1" x14ac:dyDescent="0.2">
      <c r="C27" s="11"/>
      <c r="E27" s="3"/>
      <c r="F27" s="2" t="s">
        <v>5</v>
      </c>
      <c r="G27" s="11"/>
      <c r="J27" s="3"/>
      <c r="K27" s="5"/>
      <c r="L27" s="3"/>
    </row>
  </sheetData>
  <mergeCells count="11">
    <mergeCell ref="A25:B25"/>
    <mergeCell ref="A2:N2"/>
    <mergeCell ref="A3:A5"/>
    <mergeCell ref="B3:B5"/>
    <mergeCell ref="C3:N3"/>
    <mergeCell ref="C4:C5"/>
    <mergeCell ref="D4:F4"/>
    <mergeCell ref="G4:G5"/>
    <mergeCell ref="H4:J4"/>
    <mergeCell ref="K4:K5"/>
    <mergeCell ref="L4:N4"/>
  </mergeCells>
  <pageMargins left="0.27559055118110237" right="0.31496062992125984" top="0.34" bottom="0.23622047244094491" header="0.17" footer="0.19685039370078741"/>
  <pageSetup paperSize="9" scale="62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строек и объектов </vt:lpstr>
      <vt:lpstr>'Перечень строек и объектов '!Заголовки_для_печати</vt:lpstr>
      <vt:lpstr>'Перечень строек и объектов '!Область_печати</vt:lpstr>
    </vt:vector>
  </TitlesOfParts>
  <Company>Depfin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Павлюченко Татьяна Викторовна</cp:lastModifiedBy>
  <cp:lastPrinted>2023-11-13T07:35:23Z</cp:lastPrinted>
  <dcterms:created xsi:type="dcterms:W3CDTF">2008-02-18T07:33:24Z</dcterms:created>
  <dcterms:modified xsi:type="dcterms:W3CDTF">2023-12-11T13:37:57Z</dcterms:modified>
</cp:coreProperties>
</file>