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30" activeTab="0"/>
  </bookViews>
  <sheets>
    <sheet name="01.11.2022" sheetId="1" r:id="rId1"/>
  </sheets>
  <definedNames>
    <definedName name="_xlnm.Print_Titles" localSheetId="0">'01.11.2022'!$4:$4</definedName>
    <definedName name="_xlnm.Print_Area" localSheetId="0">'01.11.2022'!$A$1:$F$90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<sst xmlns="http://schemas.openxmlformats.org/spreadsheetml/2006/main" count="94" uniqueCount="38">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</sst>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4">
      <selection activeCell="B91" sqref="B91:G95"/>
    </sheetView>
  </sheetViews>
  <sheetFormatPr defaultColWidth="9.140625" defaultRowHeight="15"/>
  <cols>
    <col min="1" max="1" width="44.00390625" style="15" customWidth="1"/>
    <col min="2" max="2" width="13.281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3" width="9.140625" style="15" customWidth="1"/>
    <col min="244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37</v>
      </c>
      <c r="B2" s="33"/>
      <c r="C2" s="33"/>
      <c r="D2" s="33"/>
      <c r="E2" s="33"/>
      <c r="F2" s="33"/>
    </row>
    <row r="3" spans="1:6" ht="15">
      <c r="A3" s="20" t="s">
        <v>8</v>
      </c>
      <c r="B3" s="2"/>
      <c r="C3" s="2"/>
      <c r="D3" s="2"/>
      <c r="E3" s="3"/>
      <c r="F3" s="4"/>
    </row>
    <row r="4" spans="1:6" ht="57" customHeight="1">
      <c r="A4" s="5" t="s">
        <v>3</v>
      </c>
      <c r="B4" s="21" t="s">
        <v>9</v>
      </c>
      <c r="C4" s="21" t="s">
        <v>10</v>
      </c>
      <c r="D4" s="21" t="s">
        <v>11</v>
      </c>
      <c r="E4" s="21" t="s">
        <v>4</v>
      </c>
      <c r="F4" s="21" t="s">
        <v>5</v>
      </c>
    </row>
    <row r="5" spans="1:6" ht="45" customHeight="1">
      <c r="A5" s="6" t="s">
        <v>12</v>
      </c>
      <c r="B5" s="22">
        <f>B6+B7</f>
        <v>2509.6</v>
      </c>
      <c r="C5" s="22">
        <f>C6+C7</f>
        <v>2507.7</v>
      </c>
      <c r="D5" s="22">
        <f>D6+D7</f>
        <v>2427.2</v>
      </c>
      <c r="E5" s="7">
        <f>D5/B5</f>
        <v>0.9671660822441823</v>
      </c>
      <c r="F5" s="7">
        <f>D5/C5</f>
        <v>0.9678988714758544</v>
      </c>
    </row>
    <row r="6" spans="1:6" ht="23.25" customHeight="1">
      <c r="A6" s="8" t="s">
        <v>0</v>
      </c>
      <c r="B6" s="23">
        <v>2509.6</v>
      </c>
      <c r="C6" s="23">
        <v>2507.7</v>
      </c>
      <c r="D6" s="23">
        <v>2427.2</v>
      </c>
      <c r="E6" s="9">
        <f>D6/B6</f>
        <v>0.9671660822441823</v>
      </c>
      <c r="F6" s="9">
        <f>D6/C6</f>
        <v>0.9678988714758544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13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14</v>
      </c>
      <c r="B10" s="22">
        <f>SUM(B11:B13)</f>
        <v>16368.4</v>
      </c>
      <c r="C10" s="22">
        <f>SUM(C11:C13)</f>
        <v>49314.7</v>
      </c>
      <c r="D10" s="22">
        <f>SUM(D11:D13)</f>
        <v>45065</v>
      </c>
      <c r="E10" s="7">
        <f>D10/B10</f>
        <v>2.753170743627966</v>
      </c>
      <c r="F10" s="7">
        <f>D10/C10</f>
        <v>0.91382488385816</v>
      </c>
    </row>
    <row r="11" spans="1:6" ht="23.25" customHeight="1">
      <c r="A11" s="8" t="s">
        <v>0</v>
      </c>
      <c r="B11" s="23">
        <v>12287.9</v>
      </c>
      <c r="C11" s="23">
        <v>45234.2</v>
      </c>
      <c r="D11" s="23">
        <v>41947</v>
      </c>
      <c r="E11" s="9">
        <f>D11/B11</f>
        <v>3.413683379584795</v>
      </c>
      <c r="F11" s="9">
        <f>D11/C11</f>
        <v>0.9273293216194827</v>
      </c>
    </row>
    <row r="12" spans="1:6" ht="18" customHeight="1">
      <c r="A12" s="8" t="s">
        <v>1</v>
      </c>
      <c r="B12" s="23">
        <v>4072.4</v>
      </c>
      <c r="C12" s="23">
        <v>4072.4</v>
      </c>
      <c r="D12" s="23">
        <v>3118</v>
      </c>
      <c r="E12" s="9">
        <f>D12/B12</f>
        <v>0.7656418819369414</v>
      </c>
      <c r="F12" s="9">
        <f>D12/C12</f>
        <v>0.7656418819369414</v>
      </c>
    </row>
    <row r="13" spans="1:6" ht="13.5" customHeight="1">
      <c r="A13" s="8" t="s">
        <v>2</v>
      </c>
      <c r="B13" s="23">
        <v>8.1</v>
      </c>
      <c r="C13" s="23">
        <v>8.1</v>
      </c>
      <c r="D13" s="23">
        <v>0</v>
      </c>
      <c r="E13" s="9">
        <f>D13/B13</f>
        <v>0</v>
      </c>
      <c r="F13" s="9">
        <f>D13/C13</f>
        <v>0</v>
      </c>
    </row>
    <row r="14" spans="1:6" ht="35.25" customHeight="1" hidden="1">
      <c r="A14" s="6" t="s">
        <v>15</v>
      </c>
      <c r="B14" s="22">
        <f>SUM(B15:B16)</f>
        <v>0</v>
      </c>
      <c r="C14" s="22">
        <f>SUM(C15:C16)</f>
        <v>0</v>
      </c>
      <c r="D14" s="22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23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23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16</v>
      </c>
      <c r="B17" s="22">
        <f>SUM(B18:B20)</f>
        <v>358839.79999999993</v>
      </c>
      <c r="C17" s="22">
        <f>SUM(C18:C20)</f>
        <v>357091.39999999997</v>
      </c>
      <c r="D17" s="22">
        <f>SUM(D18:D20)</f>
        <v>259274.4</v>
      </c>
      <c r="E17" s="7">
        <f>D17/B17</f>
        <v>0.7225352371726883</v>
      </c>
      <c r="F17" s="7">
        <f>D17/C17</f>
        <v>0.7260729325881273</v>
      </c>
    </row>
    <row r="18" spans="1:6" ht="21" customHeight="1">
      <c r="A18" s="8" t="s">
        <v>0</v>
      </c>
      <c r="B18" s="23">
        <v>349082.6</v>
      </c>
      <c r="C18" s="23">
        <v>346955</v>
      </c>
      <c r="D18" s="23">
        <v>252105.4</v>
      </c>
      <c r="E18" s="9">
        <f>D18/B18</f>
        <v>0.7221941168078845</v>
      </c>
      <c r="F18" s="9">
        <f>D18/C18</f>
        <v>0.7266227608767708</v>
      </c>
    </row>
    <row r="19" spans="1:6" ht="21" customHeight="1">
      <c r="A19" s="8" t="s">
        <v>1</v>
      </c>
      <c r="B19" s="23">
        <v>9508.1</v>
      </c>
      <c r="C19" s="23">
        <v>9887.3</v>
      </c>
      <c r="D19" s="23">
        <v>6922.6</v>
      </c>
      <c r="E19" s="9">
        <f>D19/B19</f>
        <v>0.7280739579937107</v>
      </c>
      <c r="F19" s="9">
        <f>D19/C19</f>
        <v>0.7001506983706371</v>
      </c>
    </row>
    <row r="20" spans="1:6" ht="21" customHeight="1">
      <c r="A20" s="8" t="s">
        <v>2</v>
      </c>
      <c r="B20" s="23">
        <v>249.1</v>
      </c>
      <c r="C20" s="23">
        <v>249.1</v>
      </c>
      <c r="D20" s="23">
        <v>246.4</v>
      </c>
      <c r="E20" s="9">
        <f>D20/B20</f>
        <v>0.9891609795262947</v>
      </c>
      <c r="F20" s="9">
        <f>D20/C20</f>
        <v>0.9891609795262947</v>
      </c>
    </row>
    <row r="21" spans="1:6" ht="40.5" customHeight="1">
      <c r="A21" s="6" t="s">
        <v>17</v>
      </c>
      <c r="B21" s="22">
        <f>SUM(B22:B24)</f>
        <v>260864.09999999998</v>
      </c>
      <c r="C21" s="22">
        <f>SUM(C22:C24)</f>
        <v>248363.59999999998</v>
      </c>
      <c r="D21" s="22">
        <f>SUM(D22:D24)</f>
        <v>186901</v>
      </c>
      <c r="E21" s="7">
        <f>D21/B21</f>
        <v>0.7164688433556017</v>
      </c>
      <c r="F21" s="7">
        <f>D21/C21</f>
        <v>0.7525297587891302</v>
      </c>
    </row>
    <row r="22" spans="1:6" ht="19.5" customHeight="1">
      <c r="A22" s="8" t="s">
        <v>0</v>
      </c>
      <c r="B22" s="23">
        <v>259968.8</v>
      </c>
      <c r="C22" s="23">
        <v>247168.3</v>
      </c>
      <c r="D22" s="23">
        <v>185712.5</v>
      </c>
      <c r="E22" s="9">
        <f>D22/B22</f>
        <v>0.7143645699022344</v>
      </c>
      <c r="F22" s="9">
        <f>D22/C22</f>
        <v>0.7513605102272419</v>
      </c>
    </row>
    <row r="23" spans="1:6" ht="13.5" customHeight="1">
      <c r="A23" s="8" t="s">
        <v>1</v>
      </c>
      <c r="B23" s="23">
        <v>706.4</v>
      </c>
      <c r="C23" s="23">
        <v>1006.4</v>
      </c>
      <c r="D23" s="23">
        <v>999.6</v>
      </c>
      <c r="E23" s="9">
        <f>D23/B23</f>
        <v>1.4150622876557193</v>
      </c>
      <c r="F23" s="9">
        <f>D23/C23</f>
        <v>0.9932432432432433</v>
      </c>
    </row>
    <row r="24" spans="1:6" ht="17.25" customHeight="1">
      <c r="A24" s="8" t="s">
        <v>2</v>
      </c>
      <c r="B24" s="23">
        <v>188.9</v>
      </c>
      <c r="C24" s="23">
        <v>188.9</v>
      </c>
      <c r="D24" s="23">
        <v>188.9</v>
      </c>
      <c r="E24" s="9">
        <f>D24/B24</f>
        <v>1</v>
      </c>
      <c r="F24" s="9">
        <f>D24/C24</f>
        <v>1</v>
      </c>
    </row>
    <row r="25" spans="1:6" ht="47.25" customHeight="1">
      <c r="A25" s="6" t="s">
        <v>18</v>
      </c>
      <c r="B25" s="22">
        <f>SUM(B26:B29)</f>
        <v>6783352.6</v>
      </c>
      <c r="C25" s="22">
        <f>SUM(C26:C29)</f>
        <v>6620515.7</v>
      </c>
      <c r="D25" s="22">
        <f>SUM(D26:D29)</f>
        <v>4903349.7</v>
      </c>
      <c r="E25" s="7">
        <f>D25/B25</f>
        <v>0.7228504825180398</v>
      </c>
      <c r="F25" s="7">
        <f>D25/C25</f>
        <v>0.7406295705937228</v>
      </c>
    </row>
    <row r="26" spans="1:6" ht="21" customHeight="1">
      <c r="A26" s="8" t="s">
        <v>0</v>
      </c>
      <c r="B26" s="23">
        <v>1478296.3</v>
      </c>
      <c r="C26" s="23">
        <v>1471139.7</v>
      </c>
      <c r="D26" s="23">
        <v>1140609.3</v>
      </c>
      <c r="E26" s="9">
        <f>D26/B26</f>
        <v>0.7715701513965773</v>
      </c>
      <c r="F26" s="9">
        <f>D26/C26</f>
        <v>0.7753235807585099</v>
      </c>
    </row>
    <row r="27" spans="1:6" ht="18" customHeight="1">
      <c r="A27" s="8" t="s">
        <v>1</v>
      </c>
      <c r="B27" s="23">
        <v>5171523.3</v>
      </c>
      <c r="C27" s="23">
        <v>5014436.8</v>
      </c>
      <c r="D27" s="23">
        <v>3680628.1</v>
      </c>
      <c r="E27" s="9">
        <f>D27/B27</f>
        <v>0.7117106288586189</v>
      </c>
      <c r="F27" s="9">
        <f>D27/C27</f>
        <v>0.734006279628452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133533</v>
      </c>
      <c r="C29" s="23">
        <v>134939.2</v>
      </c>
      <c r="D29" s="23">
        <v>82112.3</v>
      </c>
      <c r="E29" s="9">
        <f>D29/B29</f>
        <v>0.6149214051957195</v>
      </c>
      <c r="F29" s="9">
        <f>D29/C29</f>
        <v>0.6085133156265933</v>
      </c>
    </row>
    <row r="30" spans="1:6" ht="49.5" customHeight="1">
      <c r="A30" s="6" t="s">
        <v>19</v>
      </c>
      <c r="B30" s="22">
        <f>SUM(B31:B33)</f>
        <v>164485.19999999998</v>
      </c>
      <c r="C30" s="22">
        <f>SUM(C31:C33)</f>
        <v>452958.10000000003</v>
      </c>
      <c r="D30" s="22">
        <f>SUM(D31:D33)</f>
        <v>95102.79999999999</v>
      </c>
      <c r="E30" s="7">
        <f>D30/B30</f>
        <v>0.5781845418311191</v>
      </c>
      <c r="F30" s="7">
        <f>D30/C30</f>
        <v>0.2099593759334472</v>
      </c>
    </row>
    <row r="31" spans="1:6" ht="13.5" customHeight="1">
      <c r="A31" s="8" t="s">
        <v>0</v>
      </c>
      <c r="B31" s="23">
        <v>38158.8</v>
      </c>
      <c r="C31" s="23">
        <v>62579.4</v>
      </c>
      <c r="D31" s="23">
        <v>16962.2</v>
      </c>
      <c r="E31" s="9">
        <f>D31/B31</f>
        <v>0.444516074928981</v>
      </c>
      <c r="F31" s="9">
        <f>D31/C31</f>
        <v>0.2710508569912783</v>
      </c>
    </row>
    <row r="32" spans="1:6" ht="18" customHeight="1">
      <c r="A32" s="8" t="s">
        <v>1</v>
      </c>
      <c r="B32" s="23">
        <v>110011</v>
      </c>
      <c r="C32" s="23">
        <v>372400.5</v>
      </c>
      <c r="D32" s="23">
        <v>69429.7</v>
      </c>
      <c r="E32" s="9">
        <f>D32/B32</f>
        <v>0.6311159793111598</v>
      </c>
      <c r="F32" s="9">
        <f>D32/C32</f>
        <v>0.18643825666184657</v>
      </c>
    </row>
    <row r="33" spans="1:6" ht="13.5" customHeight="1">
      <c r="A33" s="8" t="s">
        <v>2</v>
      </c>
      <c r="B33" s="23">
        <v>16315.4</v>
      </c>
      <c r="C33" s="23">
        <v>17978.2</v>
      </c>
      <c r="D33" s="23">
        <v>8710.9</v>
      </c>
      <c r="E33" s="9">
        <f>D33/B33</f>
        <v>0.5339066158353457</v>
      </c>
      <c r="F33" s="9">
        <f>D33/C33</f>
        <v>0.4845257033518372</v>
      </c>
    </row>
    <row r="34" spans="1:6" ht="66" customHeight="1">
      <c r="A34" s="6" t="s">
        <v>20</v>
      </c>
      <c r="B34" s="22">
        <f>SUM(B35:B36)</f>
        <v>149873.1</v>
      </c>
      <c r="C34" s="22">
        <f>SUM(C35:C36)</f>
        <v>166739.1</v>
      </c>
      <c r="D34" s="22">
        <f>SUM(D35:D36)</f>
        <v>133223.6</v>
      </c>
      <c r="E34" s="7">
        <f>D34/B34</f>
        <v>0.8889093506439781</v>
      </c>
      <c r="F34" s="7">
        <f>D34/C34</f>
        <v>0.798994357052425</v>
      </c>
    </row>
    <row r="35" spans="1:6" ht="21" customHeight="1">
      <c r="A35" s="8" t="s">
        <v>0</v>
      </c>
      <c r="B35" s="23">
        <v>149873.1</v>
      </c>
      <c r="C35" s="23">
        <v>166739.1</v>
      </c>
      <c r="D35" s="23">
        <v>133223.6</v>
      </c>
      <c r="E35" s="9">
        <f>D35/B35</f>
        <v>0.8889093506439781</v>
      </c>
      <c r="F35" s="9">
        <f>D35/C35</f>
        <v>0.798994357052425</v>
      </c>
    </row>
    <row r="36" spans="1:6" ht="21" customHeight="1" hidden="1">
      <c r="A36" s="8" t="s">
        <v>2</v>
      </c>
      <c r="B36" s="23"/>
      <c r="C36" s="23"/>
      <c r="D36" s="31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21</v>
      </c>
      <c r="B37" s="22">
        <f>SUM(B38:B39)</f>
        <v>14347.9</v>
      </c>
      <c r="C37" s="22">
        <f>SUM(C38:C39)</f>
        <v>5341.2</v>
      </c>
      <c r="D37" s="22">
        <f>SUM(D38:D39)</f>
        <v>3851.2</v>
      </c>
      <c r="E37" s="7">
        <f>D37/B37</f>
        <v>0.2684155869500066</v>
      </c>
      <c r="F37" s="7">
        <f>D37/C37</f>
        <v>0.7210364712049726</v>
      </c>
    </row>
    <row r="38" spans="1:6" ht="13.5" customHeight="1">
      <c r="A38" s="8" t="s">
        <v>0</v>
      </c>
      <c r="B38" s="23">
        <v>12586.6</v>
      </c>
      <c r="C38" s="23">
        <v>3579.9</v>
      </c>
      <c r="D38" s="23">
        <v>2089.9</v>
      </c>
      <c r="E38" s="9">
        <f>D38/B38</f>
        <v>0.16604166335626777</v>
      </c>
      <c r="F38" s="9">
        <f>D38/C38</f>
        <v>0.5837872566272801</v>
      </c>
    </row>
    <row r="39" spans="1:6" ht="18" customHeight="1">
      <c r="A39" s="8" t="s">
        <v>1</v>
      </c>
      <c r="B39" s="23">
        <v>1761.3</v>
      </c>
      <c r="C39" s="23">
        <v>1761.3</v>
      </c>
      <c r="D39" s="23">
        <v>1761.3</v>
      </c>
      <c r="E39" s="9">
        <f>D39/B39</f>
        <v>1</v>
      </c>
      <c r="F39" s="9">
        <f>D39/C39</f>
        <v>1</v>
      </c>
    </row>
    <row r="40" spans="1:6" ht="57" customHeight="1">
      <c r="A40" s="6" t="s">
        <v>22</v>
      </c>
      <c r="B40" s="22">
        <f>SUM(B41:B44)</f>
        <v>876856.9</v>
      </c>
      <c r="C40" s="22">
        <f>SUM(C41:C44)</f>
        <v>1139604.3</v>
      </c>
      <c r="D40" s="22">
        <f>SUM(D41:D44)</f>
        <v>848794.6000000001</v>
      </c>
      <c r="E40" s="7">
        <f>D40/B40</f>
        <v>0.9679967164539619</v>
      </c>
      <c r="F40" s="7">
        <f>D40/C40</f>
        <v>0.7448151959412579</v>
      </c>
    </row>
    <row r="41" spans="1:6" ht="18" customHeight="1">
      <c r="A41" s="8" t="s">
        <v>0</v>
      </c>
      <c r="B41" s="23">
        <v>799278.4</v>
      </c>
      <c r="C41" s="23">
        <v>1045977.9</v>
      </c>
      <c r="D41" s="23">
        <v>785336.8</v>
      </c>
      <c r="E41" s="9">
        <f>D41/B41</f>
        <v>0.9825572666545224</v>
      </c>
      <c r="F41" s="9">
        <f>D41/C41</f>
        <v>0.7508158633179535</v>
      </c>
    </row>
    <row r="42" spans="1:6" ht="13.5" customHeight="1">
      <c r="A42" s="8" t="s">
        <v>1</v>
      </c>
      <c r="B42" s="23">
        <v>69161.7</v>
      </c>
      <c r="C42" s="23">
        <v>85209.6</v>
      </c>
      <c r="D42" s="23">
        <v>55041</v>
      </c>
      <c r="E42" s="9">
        <f>D42/B42</f>
        <v>0.7958306403688747</v>
      </c>
      <c r="F42" s="9">
        <f>D42/C42</f>
        <v>0.6459483438485804</v>
      </c>
    </row>
    <row r="43" spans="1:6" ht="13.5" customHeight="1">
      <c r="A43" s="8" t="s">
        <v>2</v>
      </c>
      <c r="B43" s="23">
        <v>8416.8</v>
      </c>
      <c r="C43" s="23">
        <v>8416.8</v>
      </c>
      <c r="D43" s="23">
        <v>8416.8</v>
      </c>
      <c r="E43" s="9">
        <f>D43/B43</f>
        <v>1</v>
      </c>
      <c r="F43" s="9">
        <f>D43/C43</f>
        <v>1</v>
      </c>
    </row>
    <row r="44" spans="1:6" ht="18" customHeight="1" hidden="1">
      <c r="A44" s="8" t="s">
        <v>6</v>
      </c>
      <c r="B44" s="23"/>
      <c r="C44" s="23"/>
      <c r="D44" s="31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23</v>
      </c>
      <c r="B45" s="22">
        <f>SUM(B46:B47)</f>
        <v>454545.5</v>
      </c>
      <c r="C45" s="22">
        <f>SUM(C46:C47)</f>
        <v>454545.5</v>
      </c>
      <c r="D45" s="22">
        <f>SUM(D46:D47)</f>
        <v>437953</v>
      </c>
      <c r="E45" s="7">
        <f>D45/B45</f>
        <v>0.9634965036503497</v>
      </c>
      <c r="F45" s="7">
        <f>D45/C45</f>
        <v>0.9634965036503497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4379.5</v>
      </c>
      <c r="E46" s="9">
        <f>D46/B46</f>
        <v>0.963480365196348</v>
      </c>
      <c r="F46" s="9">
        <f>D46/C46</f>
        <v>0.963480365196348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433573.5</v>
      </c>
      <c r="E47" s="9">
        <f>D47/B47</f>
        <v>0.9634966666666667</v>
      </c>
      <c r="F47" s="9">
        <f>D47/C47</f>
        <v>0.9634966666666667</v>
      </c>
    </row>
    <row r="48" spans="1:6" ht="42" customHeight="1">
      <c r="A48" s="6" t="s">
        <v>24</v>
      </c>
      <c r="B48" s="22">
        <f>SUM(B49:B50)</f>
        <v>373136.4</v>
      </c>
      <c r="C48" s="22">
        <f>SUM(C49:C50)</f>
        <v>143675</v>
      </c>
      <c r="D48" s="22">
        <f>SUM(D49:D50)</f>
        <v>98501.3</v>
      </c>
      <c r="E48" s="7">
        <f>D48/B48</f>
        <v>0.263982018371834</v>
      </c>
      <c r="F48" s="7">
        <f>D48/C48</f>
        <v>0.6855841308508788</v>
      </c>
    </row>
    <row r="49" spans="1:6" ht="15" customHeight="1">
      <c r="A49" s="8" t="s">
        <v>0</v>
      </c>
      <c r="B49" s="23">
        <v>373136.4</v>
      </c>
      <c r="C49" s="23">
        <v>143675</v>
      </c>
      <c r="D49" s="23">
        <v>98501.3</v>
      </c>
      <c r="E49" s="9">
        <f>D49/B49</f>
        <v>0.263982018371834</v>
      </c>
      <c r="F49" s="9">
        <f>D49/C49</f>
        <v>0.6855841308508788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25</v>
      </c>
      <c r="B51" s="22">
        <f>SUM(B52:B54)</f>
        <v>307737.6</v>
      </c>
      <c r="C51" s="22">
        <f>SUM(C52:C54)</f>
        <v>565344.9</v>
      </c>
      <c r="D51" s="22">
        <f>SUM(D52:D54)</f>
        <v>424163.39999999997</v>
      </c>
      <c r="E51" s="7">
        <f>D51/B51</f>
        <v>1.378328160094834</v>
      </c>
      <c r="F51" s="7">
        <f>D51/C51</f>
        <v>0.7502736824901046</v>
      </c>
    </row>
    <row r="52" spans="1:6" ht="18" customHeight="1">
      <c r="A52" s="8" t="s">
        <v>0</v>
      </c>
      <c r="B52" s="23">
        <v>235603.5</v>
      </c>
      <c r="C52" s="23">
        <v>465061.1</v>
      </c>
      <c r="D52" s="23">
        <v>382138.6</v>
      </c>
      <c r="E52" s="9">
        <f>D52/B52</f>
        <v>1.6219563801047097</v>
      </c>
      <c r="F52" s="9">
        <f>D52/C52</f>
        <v>0.821695471842302</v>
      </c>
    </row>
    <row r="53" spans="1:6" ht="18" customHeight="1">
      <c r="A53" s="8" t="s">
        <v>1</v>
      </c>
      <c r="B53" s="23">
        <v>45265.8</v>
      </c>
      <c r="C53" s="23">
        <v>100283.8</v>
      </c>
      <c r="D53" s="23">
        <v>42024.8</v>
      </c>
      <c r="E53" s="9">
        <f>D53/B53</f>
        <v>0.9284006910294306</v>
      </c>
      <c r="F53" s="9">
        <f>D53/C53</f>
        <v>0.41905871137711176</v>
      </c>
    </row>
    <row r="54" spans="1:6" ht="18" customHeight="1">
      <c r="A54" s="8" t="s">
        <v>2</v>
      </c>
      <c r="B54" s="23">
        <v>26868.3</v>
      </c>
      <c r="C54" s="23">
        <v>0</v>
      </c>
      <c r="D54" s="23">
        <v>0</v>
      </c>
      <c r="E54" s="9">
        <f>D54/B54</f>
        <v>0</v>
      </c>
      <c r="F54" s="9">
        <v>0</v>
      </c>
    </row>
    <row r="55" spans="1:6" ht="42.75" customHeight="1">
      <c r="A55" s="6" t="s">
        <v>34</v>
      </c>
      <c r="B55" s="22">
        <f>SUM(B56:B58)</f>
        <v>439349</v>
      </c>
      <c r="C55" s="22">
        <f>SUM(C56:C58)</f>
        <v>474276.60000000003</v>
      </c>
      <c r="D55" s="22">
        <f>SUM(D56:D58)</f>
        <v>301997.3</v>
      </c>
      <c r="E55" s="7">
        <f>D55/B55</f>
        <v>0.6873745018197378</v>
      </c>
      <c r="F55" s="7">
        <f>D55/C55</f>
        <v>0.6367535315889503</v>
      </c>
    </row>
    <row r="56" spans="1:6" ht="21" customHeight="1">
      <c r="A56" s="8" t="s">
        <v>0</v>
      </c>
      <c r="B56" s="23">
        <v>310579.5</v>
      </c>
      <c r="C56" s="23">
        <v>315188.8</v>
      </c>
      <c r="D56" s="23">
        <v>207439.6</v>
      </c>
      <c r="E56" s="9">
        <f>D56/B56</f>
        <v>0.6679114365243037</v>
      </c>
      <c r="F56" s="9">
        <f>D56/C56</f>
        <v>0.658143944201063</v>
      </c>
    </row>
    <row r="57" spans="1:6" ht="21" customHeight="1">
      <c r="A57" s="8" t="s">
        <v>1</v>
      </c>
      <c r="B57" s="23">
        <v>128769.5</v>
      </c>
      <c r="C57" s="23">
        <v>158467.6</v>
      </c>
      <c r="D57" s="23">
        <v>94557.7</v>
      </c>
      <c r="E57" s="9">
        <f>D57/B57</f>
        <v>0.7343175208415036</v>
      </c>
      <c r="F57" s="9">
        <f>D57/C57</f>
        <v>0.5967005242712075</v>
      </c>
    </row>
    <row r="58" spans="1:6" ht="21" customHeight="1">
      <c r="A58" s="8" t="s">
        <v>2</v>
      </c>
      <c r="B58" s="23">
        <v>0</v>
      </c>
      <c r="C58" s="23">
        <v>620.2</v>
      </c>
      <c r="D58" s="23">
        <v>0</v>
      </c>
      <c r="E58" s="9">
        <v>0</v>
      </c>
      <c r="F58" s="9">
        <f>D58/C58</f>
        <v>0</v>
      </c>
    </row>
    <row r="59" spans="1:6" ht="58.5" customHeight="1">
      <c r="A59" s="6" t="s">
        <v>36</v>
      </c>
      <c r="B59" s="22">
        <f>SUM(B60)</f>
        <v>3097.2</v>
      </c>
      <c r="C59" s="22">
        <f>SUM(C60)</f>
        <v>3097.3</v>
      </c>
      <c r="D59" s="22">
        <f>SUM(D60)</f>
        <v>0</v>
      </c>
      <c r="E59" s="7">
        <f>D59/B59</f>
        <v>0</v>
      </c>
      <c r="F59" s="7">
        <f>D59/C59</f>
        <v>0</v>
      </c>
    </row>
    <row r="60" spans="1:6" ht="24" customHeight="1">
      <c r="A60" s="8" t="s">
        <v>0</v>
      </c>
      <c r="B60" s="23">
        <v>3097.2</v>
      </c>
      <c r="C60" s="23">
        <v>3097.3</v>
      </c>
      <c r="D60" s="23">
        <v>0</v>
      </c>
      <c r="E60" s="9">
        <f>D60/B60</f>
        <v>0</v>
      </c>
      <c r="F60" s="9">
        <f>D60/C60</f>
        <v>0</v>
      </c>
    </row>
    <row r="61" spans="1:6" ht="35.25" customHeight="1" hidden="1">
      <c r="A61" s="6" t="s">
        <v>26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31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27</v>
      </c>
      <c r="B63" s="22">
        <f>SUM(B64)</f>
        <v>0</v>
      </c>
      <c r="C63" s="22">
        <f>SUM(C64)</f>
        <v>0</v>
      </c>
      <c r="D63" s="30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31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28</v>
      </c>
      <c r="B65" s="22">
        <f>SUM(B66:B67)</f>
        <v>148777.3</v>
      </c>
      <c r="C65" s="22">
        <f>SUM(C66:C67)</f>
        <v>164031.5</v>
      </c>
      <c r="D65" s="22">
        <f>SUM(D66:D67)</f>
        <v>133630.7</v>
      </c>
      <c r="E65" s="7">
        <f>D65/B65</f>
        <v>0.8981928022621732</v>
      </c>
      <c r="F65" s="7">
        <f>D65/C65</f>
        <v>0.8146648661994801</v>
      </c>
    </row>
    <row r="66" spans="1:6" ht="17.25" customHeight="1">
      <c r="A66" s="8" t="s">
        <v>0</v>
      </c>
      <c r="B66" s="23">
        <v>148777.3</v>
      </c>
      <c r="C66" s="23">
        <v>164031.5</v>
      </c>
      <c r="D66" s="23">
        <v>133630.7</v>
      </c>
      <c r="E66" s="9">
        <f>D66/B66</f>
        <v>0.8981928022621732</v>
      </c>
      <c r="F66" s="9">
        <f>D66/C66</f>
        <v>0.8146648661994801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29</v>
      </c>
      <c r="B68" s="22">
        <f>SUM(B69:B71)</f>
        <v>163828.2</v>
      </c>
      <c r="C68" s="22">
        <f>SUM(C69:C71)</f>
        <v>166483.7</v>
      </c>
      <c r="D68" s="22">
        <f>SUM(D69:D71)</f>
        <v>129641.9</v>
      </c>
      <c r="E68" s="7">
        <f>D68/B68</f>
        <v>0.7913283549474387</v>
      </c>
      <c r="F68" s="7">
        <f>D68/C68</f>
        <v>0.7787062637363297</v>
      </c>
    </row>
    <row r="69" spans="1:6" ht="19.5" customHeight="1">
      <c r="A69" s="8" t="s">
        <v>0</v>
      </c>
      <c r="B69" s="23">
        <v>163828.2</v>
      </c>
      <c r="C69" s="23">
        <v>166483.7</v>
      </c>
      <c r="D69" s="23">
        <v>129641.9</v>
      </c>
      <c r="E69" s="9">
        <f>D69/B69</f>
        <v>0.7913283549474387</v>
      </c>
      <c r="F69" s="9">
        <f>D69/C69</f>
        <v>0.7787062637363297</v>
      </c>
    </row>
    <row r="70" spans="1:6" ht="14.25" customHeight="1" hidden="1">
      <c r="A70" s="8" t="s">
        <v>1</v>
      </c>
      <c r="B70" s="23">
        <v>0</v>
      </c>
      <c r="C70" s="23">
        <v>0</v>
      </c>
      <c r="D70" s="23"/>
      <c r="E70" s="9" t="e">
        <f>D70/B70</f>
        <v>#DIV/0!</v>
      </c>
      <c r="F70" s="9" t="e">
        <f>D70/C70</f>
        <v>#DIV/0!</v>
      </c>
    </row>
    <row r="71" spans="1:6" ht="9.75" customHeight="1" hidden="1">
      <c r="A71" s="8" t="s">
        <v>2</v>
      </c>
      <c r="B71" s="23"/>
      <c r="C71" s="23"/>
      <c r="D71" s="31"/>
      <c r="E71" s="9" t="e">
        <f>D71/B71</f>
        <v>#DIV/0!</v>
      </c>
      <c r="F71" s="9" t="e">
        <f>D71/C71</f>
        <v>#DIV/0!</v>
      </c>
    </row>
    <row r="72" spans="1:6" ht="40.5" customHeight="1">
      <c r="A72" s="6" t="s">
        <v>30</v>
      </c>
      <c r="B72" s="22">
        <f>SUM(B73:B74)</f>
        <v>28053.2</v>
      </c>
      <c r="C72" s="22">
        <f>SUM(C73:C74)</f>
        <v>15004</v>
      </c>
      <c r="D72" s="22">
        <f>SUM(D73:D74)</f>
        <v>15004</v>
      </c>
      <c r="E72" s="7">
        <f>D72/B72</f>
        <v>0.5348409450615259</v>
      </c>
      <c r="F72" s="7">
        <f>D72/C72</f>
        <v>1</v>
      </c>
    </row>
    <row r="73" spans="1:6" ht="18.75" customHeight="1">
      <c r="A73" s="8" t="s">
        <v>0</v>
      </c>
      <c r="B73" s="23">
        <v>28053.2</v>
      </c>
      <c r="C73" s="23">
        <v>15004</v>
      </c>
      <c r="D73" s="23">
        <v>15004</v>
      </c>
      <c r="E73" s="9">
        <f>D73/B73</f>
        <v>0.5348409450615259</v>
      </c>
      <c r="F73" s="9">
        <f>D73/C73</f>
        <v>1</v>
      </c>
    </row>
    <row r="74" spans="1:6" ht="18" customHeight="1" hidden="1">
      <c r="A74" s="8" t="s">
        <v>1</v>
      </c>
      <c r="B74" s="23"/>
      <c r="C74" s="23"/>
      <c r="D74" s="31"/>
      <c r="E74" s="9" t="e">
        <f>D74/B74</f>
        <v>#DIV/0!</v>
      </c>
      <c r="F74" s="9" t="e">
        <f>D74/C74</f>
        <v>#DIV/0!</v>
      </c>
    </row>
    <row r="75" spans="1:6" ht="27.75" customHeight="1">
      <c r="A75" s="6" t="s">
        <v>31</v>
      </c>
      <c r="B75" s="22">
        <f>SUM(B76:B77)</f>
        <v>24696.4</v>
      </c>
      <c r="C75" s="22">
        <f>SUM(C76:C77)</f>
        <v>658538.7999999999</v>
      </c>
      <c r="D75" s="22">
        <f>SUM(D76:D77)</f>
        <v>219379</v>
      </c>
      <c r="E75" s="7">
        <f>D75/B75</f>
        <v>8.883035584133719</v>
      </c>
      <c r="F75" s="7">
        <f>D75/C75</f>
        <v>0.33312995377037774</v>
      </c>
    </row>
    <row r="76" spans="1:6" ht="15.75" customHeight="1">
      <c r="A76" s="8" t="s">
        <v>0</v>
      </c>
      <c r="B76" s="23">
        <v>24696.4</v>
      </c>
      <c r="C76" s="23">
        <v>89399.6</v>
      </c>
      <c r="D76" s="23">
        <v>40382</v>
      </c>
      <c r="E76" s="9">
        <f>D76/B76</f>
        <v>1.6351371050031582</v>
      </c>
      <c r="F76" s="9">
        <f>D76/C76</f>
        <v>0.45170224475277293</v>
      </c>
    </row>
    <row r="77" spans="1:6" ht="16.5" customHeight="1">
      <c r="A77" s="8" t="s">
        <v>1</v>
      </c>
      <c r="B77" s="23">
        <v>0</v>
      </c>
      <c r="C77" s="23">
        <v>569139.2</v>
      </c>
      <c r="D77" s="23">
        <v>178997</v>
      </c>
      <c r="E77" s="9">
        <v>0</v>
      </c>
      <c r="F77" s="9">
        <f>D77/C77</f>
        <v>0.31450478195843834</v>
      </c>
    </row>
    <row r="78" spans="1:6" ht="38.25" customHeight="1">
      <c r="A78" s="6" t="s">
        <v>32</v>
      </c>
      <c r="B78" s="22">
        <f>SUM(B79:B81)</f>
        <v>630821.8</v>
      </c>
      <c r="C78" s="22">
        <f>SUM(C79:C81)</f>
        <v>580524.5000000001</v>
      </c>
      <c r="D78" s="22">
        <f>SUM(D79:D81)</f>
        <v>458910.1</v>
      </c>
      <c r="E78" s="7">
        <f>D78/B78</f>
        <v>0.7274797732101205</v>
      </c>
      <c r="F78" s="7">
        <f>D78/C78</f>
        <v>0.7905094444765034</v>
      </c>
    </row>
    <row r="79" spans="1:6" ht="18" customHeight="1">
      <c r="A79" s="8" t="s">
        <v>0</v>
      </c>
      <c r="B79" s="23">
        <v>609736.1</v>
      </c>
      <c r="C79" s="23">
        <v>559438.8</v>
      </c>
      <c r="D79" s="23">
        <v>444225.7</v>
      </c>
      <c r="E79" s="9">
        <f>D79/B79</f>
        <v>0.7285540416583502</v>
      </c>
      <c r="F79" s="9">
        <f>D79/C79</f>
        <v>0.7940559360559188</v>
      </c>
    </row>
    <row r="80" spans="1:6" ht="15.75" customHeight="1">
      <c r="A80" s="8" t="s">
        <v>1</v>
      </c>
      <c r="B80" s="23">
        <v>13214.8</v>
      </c>
      <c r="C80" s="23">
        <v>13214.8</v>
      </c>
      <c r="D80" s="23">
        <v>8436.8</v>
      </c>
      <c r="E80" s="9">
        <f>D80/B80</f>
        <v>0.6384356933135575</v>
      </c>
      <c r="F80" s="9">
        <f>D80/C80</f>
        <v>0.6384356933135575</v>
      </c>
    </row>
    <row r="81" spans="1:6" ht="16.5" customHeight="1">
      <c r="A81" s="8" t="s">
        <v>2</v>
      </c>
      <c r="B81" s="23">
        <v>7870.9</v>
      </c>
      <c r="C81" s="23">
        <v>7870.9</v>
      </c>
      <c r="D81" s="23">
        <v>6247.6</v>
      </c>
      <c r="E81" s="9">
        <f>D81/B81</f>
        <v>0.7937592905512713</v>
      </c>
      <c r="F81" s="9">
        <f>D81/C81</f>
        <v>0.7937592905512713</v>
      </c>
    </row>
    <row r="82" spans="1:6" ht="40.5" customHeight="1">
      <c r="A82" s="6" t="s">
        <v>33</v>
      </c>
      <c r="B82" s="22">
        <f>SUM(B83:B85)</f>
        <v>60071.4</v>
      </c>
      <c r="C82" s="22">
        <f>SUM(C83:C85)</f>
        <v>87827.6</v>
      </c>
      <c r="D82" s="22">
        <f>SUM(D83:D85)</f>
        <v>69397.2</v>
      </c>
      <c r="E82" s="7">
        <f>D82/B82</f>
        <v>1.1552452581428099</v>
      </c>
      <c r="F82" s="7">
        <f>D82/C82</f>
        <v>0.790152526085194</v>
      </c>
    </row>
    <row r="83" spans="1:6" ht="14.25" customHeight="1">
      <c r="A83" s="8" t="s">
        <v>0</v>
      </c>
      <c r="B83" s="23">
        <v>45687.5</v>
      </c>
      <c r="C83" s="23">
        <v>71264.6</v>
      </c>
      <c r="D83" s="23">
        <v>55306</v>
      </c>
      <c r="E83" s="9">
        <f>D83/B83</f>
        <v>1.2105280437756498</v>
      </c>
      <c r="F83" s="9">
        <f>D83/C83</f>
        <v>0.7760655360445438</v>
      </c>
    </row>
    <row r="84" spans="1:6" ht="14.25" customHeight="1" thickBot="1">
      <c r="A84" s="8" t="s">
        <v>1</v>
      </c>
      <c r="B84" s="23">
        <v>14383.9</v>
      </c>
      <c r="C84" s="23">
        <v>16563</v>
      </c>
      <c r="D84" s="23">
        <v>14091.2</v>
      </c>
      <c r="E84" s="9">
        <f>D84/B84</f>
        <v>0.9796508596416827</v>
      </c>
      <c r="F84" s="9">
        <f>D84/C84</f>
        <v>0.850763750528286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35</v>
      </c>
      <c r="B86" s="24">
        <f>B5+B8+B10+B14+B21+B25+B30+B34+B37+B40+B45+B48+B51+B55+B59+B61+B63+B65+B68+B72+B75+B78+B82+B17</f>
        <v>11261611.600000001</v>
      </c>
      <c r="C86" s="24">
        <f>C5+C8+C10+C14+C21+C25+C30+C34+C37+C40+C45+C48+C51+C55+C59+C61+C63+C65+C68+C72+C75+C78+C82+C17</f>
        <v>12355785.200000001</v>
      </c>
      <c r="D86" s="24">
        <f>D5+D8+D10+D14+D21+D25+D30+D34+D37+D40+D45+D48+D51+D55+D59+D61+D63+D65+D68+D72+D75+D78+D82+D17</f>
        <v>8766567.4</v>
      </c>
      <c r="E86" s="12">
        <f>D86/B86</f>
        <v>0.778446967572563</v>
      </c>
      <c r="F86" s="12">
        <f>D86/C86</f>
        <v>0.7095111527189708</v>
      </c>
    </row>
    <row r="87" spans="1:6" ht="15.75" customHeight="1" hidden="1">
      <c r="A87" s="13" t="s">
        <v>7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5049782.9</v>
      </c>
      <c r="C88" s="23">
        <f>C6+C9+C11+C15+C18+C22+C26+C31+C35+C38+C41+C46+C49+C52+C56+C60+C62+C64+C66+C69+C73+C76+C79+C83</f>
        <v>5389071.099999999</v>
      </c>
      <c r="D88" s="23">
        <f>D6+D9+D11+D15+D18+D22+D26+D31+D35+D38+D41+D46+D49+D52+D56+D60+D62+D64+D66+D69+D73+D76+D79+D83</f>
        <v>4071063.2</v>
      </c>
      <c r="E88" s="9">
        <f>D88/B88</f>
        <v>0.8061857867196627</v>
      </c>
      <c r="F88" s="9">
        <f>D88/C88</f>
        <v>0.7554294839420473</v>
      </c>
    </row>
    <row r="89" spans="1:6" ht="15" customHeight="1">
      <c r="A89" s="8" t="s">
        <v>1</v>
      </c>
      <c r="B89" s="23">
        <f>B12+B16+B19+B23+B27+B32+B39+B42+B47+B53+B57+B74+B77+B80+B84+B70</f>
        <v>6018378.2</v>
      </c>
      <c r="C89" s="23">
        <f>C12+C16+C19+C23+C27+C32+C39+C42+C47+C53+C57+C74+C77+C80+C84+C70+C50</f>
        <v>6796442.699999998</v>
      </c>
      <c r="D89" s="23">
        <f>D12+D16+D19+D23+D27+D32+D39+D42+D47+D53+D57+D74+D77+D80+D84+D70+D50</f>
        <v>4589581.300000001</v>
      </c>
      <c r="E89" s="9">
        <f>D89/B89</f>
        <v>0.7625943647077548</v>
      </c>
      <c r="F89" s="9">
        <f>D89/C89</f>
        <v>0.6752916934030802</v>
      </c>
    </row>
    <row r="90" spans="1:6" ht="13.5" customHeight="1">
      <c r="A90" s="8" t="s">
        <v>2</v>
      </c>
      <c r="B90" s="23">
        <f>B13+B20+B24+B33+B43+B81+B7+B28+B36+B50+B71+B29+B67+B85+B54+B58</f>
        <v>193450.5</v>
      </c>
      <c r="C90" s="23">
        <f>C13+C20+C24+C33+C43+C81+C7+C28+C36+C50+C71+C29+C67+C85+C54+C58</f>
        <v>170271.40000000002</v>
      </c>
      <c r="D90" s="23">
        <f>D13+D20+D24+D33+D43+D81+D7+D28+D36+D50+D71+D29+D67+D85+D54+D58</f>
        <v>105922.9</v>
      </c>
      <c r="E90" s="9">
        <f>D90/B90</f>
        <v>0.5475452376706186</v>
      </c>
      <c r="F90" s="9">
        <f>D90/C90</f>
        <v>0.6220827455462279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2"/>
      <c r="D95" s="32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2022-11-07T05:34:06Z</dcterms:modified>
  <cp:category/>
  <cp:version/>
  <cp:contentType/>
  <cp:contentStatus/>
</cp:coreProperties>
</file>