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2.2024" sheetId="1" r:id="rId1"/>
  </sheets>
  <definedNames>
    <definedName name="_xlnm.Print_Titles" localSheetId="0">'01.02.2024'!$4:$4</definedName>
    <definedName name="_xlnm.Print_Area" localSheetId="0">'01.02.2024'!$A$1:$F$86</definedName>
  </definedNames>
  <calcPr fullCalcOnLoad="1"/>
</workbook>
</file>

<file path=xl/sharedStrings.xml><?xml version="1.0" encoding="utf-8"?>
<sst xmlns="http://schemas.openxmlformats.org/spreadsheetml/2006/main" count="90" uniqueCount="36">
  <si>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</si>
  <si>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</si>
  <si>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</si>
  <si>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</si>
  <si>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</si>
  <si>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</si>
  <si>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</si>
  <si>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</si>
  <si>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</si>
  <si>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</si>
  <si>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</si>
  <si>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</si>
  <si>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</si>
  <si>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</si>
  <si>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</si>
  <si>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</si>
  <si>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</si>
  <si>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</si>
  <si>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</si>
  <si>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</si>
  <si>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</si>
  <si>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</si>
  <si>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</si>
  <si>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</si>
  <si>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</si>
  <si>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</si>
  <si>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</si>
  <si>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</si>
  <si>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</si>
  <si>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</si>
  <si>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</si>
  <si>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</si>
  <si>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февраля 2024 года</t>
  </si>
  <si>
    <t>Муниципальная программа "Пространственное развитие и формирование комфортной городской среды на территории города Ханты-Мансийска"</t>
  </si>
  <si>
    <t>Муниципальная программа "Развитие жилищно-коммунального комплекса, энергетики, дорожного хозяйства и благоустройство города Ханты-Мансийска"</t>
  </si>
  <si>
    <t>Муниципальная программа "Развитие молодежной политики в городе Ханты-Мансийске"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</si>
</sst>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175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2" width="9.140625" style="15" customWidth="1"/>
    <col min="243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32</v>
      </c>
      <c r="B2" s="33"/>
      <c r="C2" s="33"/>
      <c r="D2" s="33"/>
      <c r="E2" s="33"/>
      <c r="F2" s="33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30</v>
      </c>
      <c r="D4" s="21" t="s">
        <v>9</v>
      </c>
      <c r="E4" s="5" t="s">
        <v>4</v>
      </c>
      <c r="F4" s="5" t="s">
        <v>31</v>
      </c>
    </row>
    <row r="5" spans="1:6" ht="23.25" customHeight="1" hidden="1">
      <c r="A5" s="8" t="s">
        <v>2</v>
      </c>
      <c r="B5" s="23"/>
      <c r="C5" s="23"/>
      <c r="D5" s="23"/>
      <c r="E5" s="9" t="e">
        <f>D5/B5</f>
        <v>#DIV/0!</v>
      </c>
      <c r="F5" s="9" t="e">
        <f>D5/C5</f>
        <v>#DIV/0!</v>
      </c>
    </row>
    <row r="6" spans="1:6" ht="48.75" customHeight="1" hidden="1">
      <c r="A6" s="6" t="s">
        <v>10</v>
      </c>
      <c r="B6" s="22">
        <f>B7</f>
        <v>0</v>
      </c>
      <c r="C6" s="22">
        <f>C7</f>
        <v>0</v>
      </c>
      <c r="D6" s="22">
        <f>D7</f>
        <v>0</v>
      </c>
      <c r="E6" s="7" t="e">
        <f>D6/B6</f>
        <v>#DIV/0!</v>
      </c>
      <c r="F6" s="7" t="e">
        <f>D6/C6</f>
        <v>#DIV/0!</v>
      </c>
    </row>
    <row r="7" spans="1:6" ht="24.75" customHeight="1" hidden="1">
      <c r="A7" s="8" t="s">
        <v>0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54.75" customHeight="1">
      <c r="A8" s="6" t="s">
        <v>11</v>
      </c>
      <c r="B8" s="22">
        <f>SUM(B9:B11)</f>
        <v>32732.200000000004</v>
      </c>
      <c r="C8" s="22">
        <f>SUM(C9:C11)</f>
        <v>32732.200000000004</v>
      </c>
      <c r="D8" s="22">
        <f>SUM(D9:D11)</f>
        <v>1233.6</v>
      </c>
      <c r="E8" s="7">
        <f>D8/B8</f>
        <v>0.037687659246857824</v>
      </c>
      <c r="F8" s="7">
        <f>D8/C8</f>
        <v>0.037687659246857824</v>
      </c>
    </row>
    <row r="9" spans="1:6" ht="23.25" customHeight="1">
      <c r="A9" s="8" t="s">
        <v>0</v>
      </c>
      <c r="B9" s="23">
        <v>27652.2</v>
      </c>
      <c r="C9" s="23">
        <v>27652.2</v>
      </c>
      <c r="D9" s="30">
        <v>1216</v>
      </c>
      <c r="E9" s="9">
        <f>D9/B9</f>
        <v>0.04397480128163401</v>
      </c>
      <c r="F9" s="9">
        <f>D9/C9</f>
        <v>0.04397480128163401</v>
      </c>
    </row>
    <row r="10" spans="1:6" ht="12.75">
      <c r="A10" s="8" t="s">
        <v>1</v>
      </c>
      <c r="B10" s="23">
        <v>5071.1</v>
      </c>
      <c r="C10" s="23">
        <v>5071.1</v>
      </c>
      <c r="D10" s="30">
        <v>17.6</v>
      </c>
      <c r="E10" s="9">
        <f>D10/B10</f>
        <v>0.0034706473940565165</v>
      </c>
      <c r="F10" s="9">
        <f>D10/C10</f>
        <v>0.0034706473940565165</v>
      </c>
    </row>
    <row r="11" spans="1:6" ht="12.75">
      <c r="A11" s="8" t="s">
        <v>2</v>
      </c>
      <c r="B11" s="23">
        <v>8.9</v>
      </c>
      <c r="C11" s="23">
        <v>8.9</v>
      </c>
      <c r="D11" s="23">
        <v>0</v>
      </c>
      <c r="E11" s="9">
        <f>D11/B11</f>
        <v>0</v>
      </c>
      <c r="F11" s="9">
        <f>D11/C11</f>
        <v>0</v>
      </c>
    </row>
    <row r="12" spans="1:6" ht="38.25">
      <c r="A12" s="6" t="s">
        <v>33</v>
      </c>
      <c r="B12" s="22">
        <f>SUM(B13:B15)</f>
        <v>256678.9</v>
      </c>
      <c r="C12" s="22">
        <f>SUM(C13:C15)</f>
        <v>256678.9</v>
      </c>
      <c r="D12" s="31">
        <f>SUM(D13:D14)</f>
        <v>7123.1</v>
      </c>
      <c r="E12" s="7">
        <f>D12/B12</f>
        <v>0.02775101498409102</v>
      </c>
      <c r="F12" s="7">
        <f>D12/C12</f>
        <v>0.02775101498409102</v>
      </c>
    </row>
    <row r="13" spans="1:6" s="16" customFormat="1" ht="12.75">
      <c r="A13" s="8" t="s">
        <v>0</v>
      </c>
      <c r="B13" s="23">
        <v>224223.5</v>
      </c>
      <c r="C13" s="23">
        <v>224223.5</v>
      </c>
      <c r="D13" s="30">
        <v>7123.1</v>
      </c>
      <c r="E13" s="9">
        <f>D13/B13</f>
        <v>0.03176785662519763</v>
      </c>
      <c r="F13" s="9">
        <f>D13/C13</f>
        <v>0.03176785662519763</v>
      </c>
    </row>
    <row r="14" spans="1:6" ht="12.75">
      <c r="A14" s="8" t="s">
        <v>1</v>
      </c>
      <c r="B14" s="23">
        <v>23952.6</v>
      </c>
      <c r="C14" s="23">
        <v>23952.6</v>
      </c>
      <c r="D14" s="30">
        <v>0</v>
      </c>
      <c r="E14" s="9">
        <f>D14/B14</f>
        <v>0</v>
      </c>
      <c r="F14" s="9">
        <f>D14/C14</f>
        <v>0</v>
      </c>
    </row>
    <row r="15" spans="1:6" ht="12.75">
      <c r="A15" s="8" t="s">
        <v>2</v>
      </c>
      <c r="B15" s="23">
        <v>8502.8</v>
      </c>
      <c r="C15" s="23">
        <v>8502.8</v>
      </c>
      <c r="D15" s="30">
        <v>0</v>
      </c>
      <c r="E15" s="9">
        <f>D15/B15</f>
        <v>0</v>
      </c>
      <c r="F15" s="9">
        <f>D15/C15</f>
        <v>0</v>
      </c>
    </row>
    <row r="16" spans="1:6" ht="25.5">
      <c r="A16" s="6" t="s">
        <v>12</v>
      </c>
      <c r="B16" s="22">
        <f>SUM(B17:B19)</f>
        <v>397712.69999999995</v>
      </c>
      <c r="C16" s="22">
        <f>SUM(C17:C19)</f>
        <v>398062.69999999995</v>
      </c>
      <c r="D16" s="31">
        <f>SUM(D17:D19)</f>
        <v>18789.1</v>
      </c>
      <c r="E16" s="7">
        <f>D16/B16</f>
        <v>0.047242896694020584</v>
      </c>
      <c r="F16" s="7">
        <f>D16/C16</f>
        <v>0.04720135797702221</v>
      </c>
    </row>
    <row r="17" spans="1:6" ht="21" customHeight="1">
      <c r="A17" s="8" t="s">
        <v>0</v>
      </c>
      <c r="B17" s="23">
        <v>390977.6</v>
      </c>
      <c r="C17" s="23">
        <v>390977.6</v>
      </c>
      <c r="D17" s="30">
        <v>18789.1</v>
      </c>
      <c r="E17" s="9">
        <f>D17/B17</f>
        <v>0.048056717315774614</v>
      </c>
      <c r="F17" s="9">
        <f>D17/C17</f>
        <v>0.048056717315774614</v>
      </c>
    </row>
    <row r="18" spans="1:6" ht="21" customHeight="1">
      <c r="A18" s="8" t="s">
        <v>1</v>
      </c>
      <c r="B18" s="23">
        <v>6735.1</v>
      </c>
      <c r="C18" s="23">
        <v>7085.1</v>
      </c>
      <c r="D18" s="30">
        <v>0</v>
      </c>
      <c r="E18" s="9">
        <f>D18/B18</f>
        <v>0</v>
      </c>
      <c r="F18" s="9">
        <f>D18/C18</f>
        <v>0</v>
      </c>
    </row>
    <row r="19" spans="1:6" ht="21" customHeight="1" hidden="1">
      <c r="A19" s="8" t="s">
        <v>2</v>
      </c>
      <c r="B19" s="23">
        <v>0</v>
      </c>
      <c r="C19" s="23">
        <v>0</v>
      </c>
      <c r="D19" s="30"/>
      <c r="E19" s="9" t="e">
        <f>D19/B19</f>
        <v>#DIV/0!</v>
      </c>
      <c r="F19" s="9" t="e">
        <f>D19/C19</f>
        <v>#DIV/0!</v>
      </c>
    </row>
    <row r="20" spans="1:6" ht="40.5" customHeight="1">
      <c r="A20" s="6" t="s">
        <v>13</v>
      </c>
      <c r="B20" s="22">
        <f>SUM(B21:B23)</f>
        <v>280232</v>
      </c>
      <c r="C20" s="22">
        <f>SUM(C21:C23)</f>
        <v>281252</v>
      </c>
      <c r="D20" s="22">
        <f>SUM(D21:D23)</f>
        <v>14257.4</v>
      </c>
      <c r="E20" s="7">
        <f>D20/B20</f>
        <v>0.050877130377687055</v>
      </c>
      <c r="F20" s="7">
        <f>D20/C20</f>
        <v>0.050692617296943666</v>
      </c>
    </row>
    <row r="21" spans="1:6" ht="19.5" customHeight="1">
      <c r="A21" s="8" t="s">
        <v>0</v>
      </c>
      <c r="B21" s="23">
        <v>279396.3</v>
      </c>
      <c r="C21" s="23">
        <v>279396.3</v>
      </c>
      <c r="D21" s="30">
        <v>14257.4</v>
      </c>
      <c r="E21" s="9">
        <f>D21/B21</f>
        <v>0.05102930854846682</v>
      </c>
      <c r="F21" s="9">
        <f>D21/C21</f>
        <v>0.05102930854846682</v>
      </c>
    </row>
    <row r="22" spans="1:6" ht="13.5" customHeight="1">
      <c r="A22" s="8" t="s">
        <v>1</v>
      </c>
      <c r="B22" s="23">
        <v>675</v>
      </c>
      <c r="C22" s="23">
        <v>1695</v>
      </c>
      <c r="D22" s="30">
        <v>0</v>
      </c>
      <c r="E22" s="9">
        <f>D22/B22</f>
        <v>0</v>
      </c>
      <c r="F22" s="9">
        <f>D22/C22</f>
        <v>0</v>
      </c>
    </row>
    <row r="23" spans="1:6" ht="17.25" customHeight="1">
      <c r="A23" s="8" t="s">
        <v>2</v>
      </c>
      <c r="B23" s="23">
        <v>160.7</v>
      </c>
      <c r="C23" s="23">
        <v>160.7</v>
      </c>
      <c r="D23" s="30">
        <v>0</v>
      </c>
      <c r="E23" s="9">
        <f>D23/B23</f>
        <v>0</v>
      </c>
      <c r="F23" s="9">
        <f>D23/C23</f>
        <v>0</v>
      </c>
    </row>
    <row r="24" spans="1:6" ht="47.25" customHeight="1">
      <c r="A24" s="6" t="s">
        <v>14</v>
      </c>
      <c r="B24" s="22">
        <f>SUM(B25:B28)</f>
        <v>8532559.6</v>
      </c>
      <c r="C24" s="22">
        <f>SUM(C25:C28)</f>
        <v>8533258.6</v>
      </c>
      <c r="D24" s="22">
        <f>SUM(D25:D28)</f>
        <v>272346.8</v>
      </c>
      <c r="E24" s="7">
        <f>D24/B24</f>
        <v>0.031918534738391985</v>
      </c>
      <c r="F24" s="7">
        <f>D24/C24</f>
        <v>0.03191592013864434</v>
      </c>
    </row>
    <row r="25" spans="1:6" ht="21" customHeight="1">
      <c r="A25" s="8" t="s">
        <v>0</v>
      </c>
      <c r="B25" s="23">
        <v>1458781.5</v>
      </c>
      <c r="C25" s="23">
        <v>1458781.5</v>
      </c>
      <c r="D25" s="23">
        <v>51966.8</v>
      </c>
      <c r="E25" s="9">
        <f>D25/B25</f>
        <v>0.03562342955404905</v>
      </c>
      <c r="F25" s="9">
        <f>D25/C25</f>
        <v>0.03562342955404905</v>
      </c>
    </row>
    <row r="26" spans="1:6" ht="18" customHeight="1">
      <c r="A26" s="8" t="s">
        <v>1</v>
      </c>
      <c r="B26" s="23">
        <v>6628054.2</v>
      </c>
      <c r="C26" s="23">
        <v>6628753.2</v>
      </c>
      <c r="D26" s="23">
        <v>220312.4</v>
      </c>
      <c r="E26" s="9">
        <f>D26/B26</f>
        <v>0.03323937815716715</v>
      </c>
      <c r="F26" s="9">
        <f>D26/C26</f>
        <v>0.03323587307489438</v>
      </c>
    </row>
    <row r="27" spans="1:6" ht="18" customHeight="1" hidden="1">
      <c r="A27" s="8" t="s">
        <v>2</v>
      </c>
      <c r="B27" s="23"/>
      <c r="C27" s="23"/>
      <c r="D27" s="23"/>
      <c r="E27" s="9" t="e">
        <f>D27/B27</f>
        <v>#DIV/0!</v>
      </c>
      <c r="F27" s="9" t="e">
        <f>D27/C27</f>
        <v>#DIV/0!</v>
      </c>
    </row>
    <row r="28" spans="1:6" ht="18" customHeight="1">
      <c r="A28" s="8" t="s">
        <v>2</v>
      </c>
      <c r="B28" s="23">
        <v>445723.9</v>
      </c>
      <c r="C28" s="23">
        <v>445723.9</v>
      </c>
      <c r="D28" s="23">
        <v>67.6</v>
      </c>
      <c r="E28" s="9">
        <f>D28/B28</f>
        <v>0.0001516633952094559</v>
      </c>
      <c r="F28" s="9">
        <f>D28/C28</f>
        <v>0.0001516633952094559</v>
      </c>
    </row>
    <row r="29" spans="1:6" ht="53.25" customHeight="1">
      <c r="A29" s="32" t="s">
        <v>34</v>
      </c>
      <c r="B29" s="22">
        <f>SUM(B30:B32)</f>
        <v>1275222.3</v>
      </c>
      <c r="C29" s="22">
        <f>SUM(C30:C32)</f>
        <v>1275222.3</v>
      </c>
      <c r="D29" s="22">
        <f>SUM(D30:D32)</f>
        <v>136458.3</v>
      </c>
      <c r="E29" s="7">
        <f>D29/B29</f>
        <v>0.10700746058157859</v>
      </c>
      <c r="F29" s="7">
        <f>D29/C29</f>
        <v>0.10700746058157859</v>
      </c>
    </row>
    <row r="30" spans="1:6" ht="18" customHeight="1">
      <c r="A30" s="8" t="s">
        <v>0</v>
      </c>
      <c r="B30" s="23">
        <v>1201934.2</v>
      </c>
      <c r="C30" s="23">
        <v>1201934.2</v>
      </c>
      <c r="D30" s="30">
        <v>136458.3</v>
      </c>
      <c r="E30" s="9">
        <f>D30/B30</f>
        <v>0.1135322549271</v>
      </c>
      <c r="F30" s="9">
        <f>D30/C30</f>
        <v>0.1135322549271</v>
      </c>
    </row>
    <row r="31" spans="1:6" ht="18" customHeight="1">
      <c r="A31" s="8" t="s">
        <v>1</v>
      </c>
      <c r="B31" s="23">
        <v>66571.1</v>
      </c>
      <c r="C31" s="23">
        <v>66571.1</v>
      </c>
      <c r="D31" s="30">
        <v>0</v>
      </c>
      <c r="E31" s="9">
        <f>D31/B31</f>
        <v>0</v>
      </c>
      <c r="F31" s="9">
        <f>D31/C31</f>
        <v>0</v>
      </c>
    </row>
    <row r="32" spans="1:6" ht="18" customHeight="1">
      <c r="A32" s="8" t="s">
        <v>2</v>
      </c>
      <c r="B32" s="23">
        <v>6717</v>
      </c>
      <c r="C32" s="23">
        <v>6717</v>
      </c>
      <c r="D32" s="30">
        <v>0</v>
      </c>
      <c r="E32" s="9">
        <f>D32/B32</f>
        <v>0</v>
      </c>
      <c r="F32" s="9">
        <f>D32/C32</f>
        <v>0</v>
      </c>
    </row>
    <row r="33" spans="1:6" ht="49.5" customHeight="1">
      <c r="A33" s="6" t="s">
        <v>15</v>
      </c>
      <c r="B33" s="22">
        <f>SUM(B34:B36)</f>
        <v>148148.4</v>
      </c>
      <c r="C33" s="22">
        <f>SUM(C34:C36)</f>
        <v>148148.4</v>
      </c>
      <c r="D33" s="22">
        <f>SUM(D34:D36)</f>
        <v>0</v>
      </c>
      <c r="E33" s="7">
        <f>D33/B33</f>
        <v>0</v>
      </c>
      <c r="F33" s="7">
        <f>D33/C33</f>
        <v>0</v>
      </c>
    </row>
    <row r="34" spans="1:6" ht="13.5" customHeight="1">
      <c r="A34" s="8" t="s">
        <v>0</v>
      </c>
      <c r="B34" s="23">
        <v>18202.2</v>
      </c>
      <c r="C34" s="23">
        <v>18202.2</v>
      </c>
      <c r="D34" s="23">
        <v>0</v>
      </c>
      <c r="E34" s="9">
        <f>D34/B34</f>
        <v>0</v>
      </c>
      <c r="F34" s="9">
        <f>D34/C34</f>
        <v>0</v>
      </c>
    </row>
    <row r="35" spans="1:6" ht="18" customHeight="1">
      <c r="A35" s="8" t="s">
        <v>1</v>
      </c>
      <c r="B35" s="23">
        <v>114601.7</v>
      </c>
      <c r="C35" s="23">
        <v>114601.7</v>
      </c>
      <c r="D35" s="23">
        <v>0</v>
      </c>
      <c r="E35" s="9">
        <f>D35/B35</f>
        <v>0</v>
      </c>
      <c r="F35" s="9">
        <f>D35/C35</f>
        <v>0</v>
      </c>
    </row>
    <row r="36" spans="1:6" ht="13.5" customHeight="1">
      <c r="A36" s="8" t="s">
        <v>2</v>
      </c>
      <c r="B36" s="23">
        <v>15344.5</v>
      </c>
      <c r="C36" s="23">
        <v>15344.5</v>
      </c>
      <c r="D36" s="23">
        <v>0</v>
      </c>
      <c r="E36" s="9">
        <f>D36/B36</f>
        <v>0</v>
      </c>
      <c r="F36" s="9">
        <f>D36/C36</f>
        <v>0</v>
      </c>
    </row>
    <row r="37" spans="1:6" ht="66" customHeight="1">
      <c r="A37" s="6" t="s">
        <v>16</v>
      </c>
      <c r="B37" s="22">
        <f>SUM(B38:B39)</f>
        <v>239329.9</v>
      </c>
      <c r="C37" s="22">
        <f>SUM(C38:C39)</f>
        <v>239329.9</v>
      </c>
      <c r="D37" s="22">
        <f>SUM(D38:D39)</f>
        <v>7169.4</v>
      </c>
      <c r="E37" s="7">
        <f>D37/B37</f>
        <v>0.029956140039334826</v>
      </c>
      <c r="F37" s="7">
        <f>D37/C37</f>
        <v>0.029956140039334826</v>
      </c>
    </row>
    <row r="38" spans="1:6" ht="21" customHeight="1">
      <c r="A38" s="8" t="s">
        <v>0</v>
      </c>
      <c r="B38" s="23">
        <v>239329.9</v>
      </c>
      <c r="C38" s="23">
        <v>239329.9</v>
      </c>
      <c r="D38" s="23">
        <v>7169.4</v>
      </c>
      <c r="E38" s="9">
        <f>D38/B38</f>
        <v>0.029956140039334826</v>
      </c>
      <c r="F38" s="9">
        <f>D38/C38</f>
        <v>0.029956140039334826</v>
      </c>
    </row>
    <row r="39" spans="1:6" ht="21" customHeight="1" hidden="1">
      <c r="A39" s="8" t="s">
        <v>2</v>
      </c>
      <c r="B39" s="23"/>
      <c r="C39" s="23"/>
      <c r="D39" s="23"/>
      <c r="E39" s="9" t="e">
        <f>D39/B39</f>
        <v>#DIV/0!</v>
      </c>
      <c r="F39" s="9" t="e">
        <f>D39/C39</f>
        <v>#DIV/0!</v>
      </c>
    </row>
    <row r="40" spans="1:6" ht="18" customHeight="1" hidden="1">
      <c r="A40" s="8" t="s">
        <v>5</v>
      </c>
      <c r="B40" s="23"/>
      <c r="C40" s="23"/>
      <c r="D40" s="23"/>
      <c r="E40" s="9" t="e">
        <f>D40/B40</f>
        <v>#DIV/0!</v>
      </c>
      <c r="F40" s="9" t="e">
        <f>D40/C40</f>
        <v>#DIV/0!</v>
      </c>
    </row>
    <row r="41" spans="1:6" ht="53.25" customHeight="1">
      <c r="A41" s="6" t="s">
        <v>17</v>
      </c>
      <c r="B41" s="22">
        <f>SUM(B42:B43)</f>
        <v>454545.5</v>
      </c>
      <c r="C41" s="22">
        <f>SUM(C42:C43)</f>
        <v>454545.5</v>
      </c>
      <c r="D41" s="22">
        <f>SUM(D42:D43)</f>
        <v>0</v>
      </c>
      <c r="E41" s="7">
        <f>D41/B41</f>
        <v>0</v>
      </c>
      <c r="F41" s="7">
        <f>D41/C41</f>
        <v>0</v>
      </c>
    </row>
    <row r="42" spans="1:6" ht="18" customHeight="1">
      <c r="A42" s="8" t="s">
        <v>0</v>
      </c>
      <c r="B42" s="23">
        <v>4545.5</v>
      </c>
      <c r="C42" s="23">
        <v>4545.5</v>
      </c>
      <c r="D42" s="23">
        <v>0</v>
      </c>
      <c r="E42" s="9">
        <f>D42/B42</f>
        <v>0</v>
      </c>
      <c r="F42" s="9">
        <f>D42/C42</f>
        <v>0</v>
      </c>
    </row>
    <row r="43" spans="1:6" ht="12.75" customHeight="1">
      <c r="A43" s="8" t="s">
        <v>1</v>
      </c>
      <c r="B43" s="23">
        <v>450000</v>
      </c>
      <c r="C43" s="23">
        <v>450000</v>
      </c>
      <c r="D43" s="23">
        <v>0</v>
      </c>
      <c r="E43" s="9">
        <f>D43/B43</f>
        <v>0</v>
      </c>
      <c r="F43" s="9">
        <f>D43/C43</f>
        <v>0</v>
      </c>
    </row>
    <row r="44" spans="1:6" ht="42" customHeight="1">
      <c r="A44" s="6" t="s">
        <v>18</v>
      </c>
      <c r="B44" s="22">
        <f>SUM(B45:B46)</f>
        <v>530476.5</v>
      </c>
      <c r="C44" s="22">
        <f>SUM(C45:C46)</f>
        <v>548687.7</v>
      </c>
      <c r="D44" s="22">
        <f>SUM(D45:D46)</f>
        <v>5643.7</v>
      </c>
      <c r="E44" s="7">
        <f>D44/B44</f>
        <v>0.010638925569747198</v>
      </c>
      <c r="F44" s="7">
        <f>D44/C44</f>
        <v>0.010285814681101837</v>
      </c>
    </row>
    <row r="45" spans="1:6" ht="15" customHeight="1">
      <c r="A45" s="8" t="s">
        <v>0</v>
      </c>
      <c r="B45" s="23">
        <v>530476.5</v>
      </c>
      <c r="C45" s="23">
        <v>548687.7</v>
      </c>
      <c r="D45" s="23">
        <v>5643.7</v>
      </c>
      <c r="E45" s="9">
        <f>D45/B45</f>
        <v>0.010638925569747198</v>
      </c>
      <c r="F45" s="9">
        <f>D45/C45</f>
        <v>0.010285814681101837</v>
      </c>
    </row>
    <row r="46" spans="1:6" ht="16.5" customHeight="1" hidden="1">
      <c r="A46" s="8" t="s">
        <v>1</v>
      </c>
      <c r="B46" s="23">
        <v>0</v>
      </c>
      <c r="C46" s="23">
        <v>0</v>
      </c>
      <c r="D46" s="23">
        <v>0</v>
      </c>
      <c r="E46" s="9" t="e">
        <f>D46/B46</f>
        <v>#DIV/0!</v>
      </c>
      <c r="F46" s="9" t="e">
        <f>D46/C46</f>
        <v>#DIV/0!</v>
      </c>
    </row>
    <row r="47" spans="1:6" ht="45" customHeight="1">
      <c r="A47" s="6" t="s">
        <v>19</v>
      </c>
      <c r="B47" s="22">
        <f>SUM(B48:B50)</f>
        <v>350449.2</v>
      </c>
      <c r="C47" s="22">
        <f>SUM(C48:C50)</f>
        <v>350449.2</v>
      </c>
      <c r="D47" s="22">
        <f>SUM(D48:D50)</f>
        <v>14652.9</v>
      </c>
      <c r="E47" s="7">
        <f>D47/B47</f>
        <v>0.041811766156121914</v>
      </c>
      <c r="F47" s="7">
        <f>D47/C47</f>
        <v>0.041811766156121914</v>
      </c>
    </row>
    <row r="48" spans="1:6" ht="18" customHeight="1">
      <c r="A48" s="8" t="s">
        <v>0</v>
      </c>
      <c r="B48" s="23">
        <v>254585.2</v>
      </c>
      <c r="C48" s="23">
        <v>254585.2</v>
      </c>
      <c r="D48" s="23">
        <v>14652.9</v>
      </c>
      <c r="E48" s="9">
        <f>D48/B48</f>
        <v>0.05755597733096818</v>
      </c>
      <c r="F48" s="9">
        <f>D48/C48</f>
        <v>0.05755597733096818</v>
      </c>
    </row>
    <row r="49" spans="1:6" ht="18" customHeight="1">
      <c r="A49" s="8" t="s">
        <v>1</v>
      </c>
      <c r="B49" s="23">
        <v>95864</v>
      </c>
      <c r="C49" s="23">
        <v>95864</v>
      </c>
      <c r="D49" s="23">
        <v>0</v>
      </c>
      <c r="E49" s="9">
        <f>D49/B49</f>
        <v>0</v>
      </c>
      <c r="F49" s="9">
        <f>D49/C49</f>
        <v>0</v>
      </c>
    </row>
    <row r="50" spans="1:6" ht="18" customHeight="1" hidden="1">
      <c r="A50" s="8" t="s">
        <v>2</v>
      </c>
      <c r="B50" s="23">
        <v>0</v>
      </c>
      <c r="C50" s="23">
        <v>0</v>
      </c>
      <c r="D50" s="23"/>
      <c r="E50" s="9" t="e">
        <f>D50/B50</f>
        <v>#DIV/0!</v>
      </c>
      <c r="F50" s="9" t="e">
        <f>D50/C50</f>
        <v>#DIV/0!</v>
      </c>
    </row>
    <row r="51" spans="1:6" ht="42.75" customHeight="1">
      <c r="A51" s="6" t="s">
        <v>27</v>
      </c>
      <c r="B51" s="22">
        <f>SUM(B52:B54)</f>
        <v>327954.5</v>
      </c>
      <c r="C51" s="22">
        <f>SUM(C52:C54)</f>
        <v>336178.39999999997</v>
      </c>
      <c r="D51" s="22">
        <f>SUM(D52:D54)</f>
        <v>12382</v>
      </c>
      <c r="E51" s="7">
        <f>D51/B51</f>
        <v>0.03775523738811329</v>
      </c>
      <c r="F51" s="7">
        <f>D51/C51</f>
        <v>0.0368316346320882</v>
      </c>
    </row>
    <row r="52" spans="1:6" ht="12.75">
      <c r="A52" s="8" t="s">
        <v>0</v>
      </c>
      <c r="B52" s="23">
        <v>327954.5</v>
      </c>
      <c r="C52" s="23">
        <v>309743.3</v>
      </c>
      <c r="D52" s="23">
        <v>12382</v>
      </c>
      <c r="E52" s="9">
        <f>D52/B52</f>
        <v>0.03775523738811329</v>
      </c>
      <c r="F52" s="9">
        <f>D52/C52</f>
        <v>0.03997503739386776</v>
      </c>
    </row>
    <row r="53" spans="1:6" ht="12.75">
      <c r="A53" s="8" t="s">
        <v>1</v>
      </c>
      <c r="B53" s="23">
        <v>0</v>
      </c>
      <c r="C53" s="23">
        <v>26435.1</v>
      </c>
      <c r="D53" s="23">
        <v>0</v>
      </c>
      <c r="E53" s="9">
        <v>0</v>
      </c>
      <c r="F53" s="9">
        <f>D53/C53</f>
        <v>0</v>
      </c>
    </row>
    <row r="54" spans="1:6" ht="12.75" hidden="1">
      <c r="A54" s="8" t="s">
        <v>2</v>
      </c>
      <c r="B54" s="23">
        <v>0</v>
      </c>
      <c r="C54" s="23">
        <v>0</v>
      </c>
      <c r="D54" s="23"/>
      <c r="E54" s="9" t="e">
        <f>D54/B54</f>
        <v>#DIV/0!</v>
      </c>
      <c r="F54" s="9" t="e">
        <f>D54/C54</f>
        <v>#DIV/0!</v>
      </c>
    </row>
    <row r="55" spans="1:6" ht="38.25" hidden="1">
      <c r="A55" s="6" t="s">
        <v>29</v>
      </c>
      <c r="B55" s="22">
        <f>SUM(B56)</f>
        <v>0</v>
      </c>
      <c r="C55" s="22">
        <f>SUM(C56)</f>
        <v>0</v>
      </c>
      <c r="D55" s="22">
        <f>SUM(D56)</f>
        <v>0</v>
      </c>
      <c r="E55" s="7" t="e">
        <f>D55/B55</f>
        <v>#DIV/0!</v>
      </c>
      <c r="F55" s="7" t="e">
        <f>D55/C55</f>
        <v>#DIV/0!</v>
      </c>
    </row>
    <row r="56" spans="1:6" ht="12.75" hidden="1">
      <c r="A56" s="8" t="s">
        <v>0</v>
      </c>
      <c r="B56" s="23">
        <v>0</v>
      </c>
      <c r="C56" s="23">
        <v>0</v>
      </c>
      <c r="D56" s="23"/>
      <c r="E56" s="9" t="e">
        <f>D56/B56</f>
        <v>#DIV/0!</v>
      </c>
      <c r="F56" s="9" t="e">
        <f>D56/C56</f>
        <v>#DIV/0!</v>
      </c>
    </row>
    <row r="57" spans="1:6" ht="25.5" hidden="1">
      <c r="A57" s="6" t="s">
        <v>20</v>
      </c>
      <c r="B57" s="22">
        <f>SUM(B58)</f>
        <v>0</v>
      </c>
      <c r="C57" s="22">
        <f>SUM(C58)</f>
        <v>0</v>
      </c>
      <c r="D57" s="22">
        <f>SUM(D58)</f>
        <v>0</v>
      </c>
      <c r="E57" s="7" t="e">
        <f>D57/B57</f>
        <v>#DIV/0!</v>
      </c>
      <c r="F57" s="7" t="e">
        <f>D57/C57</f>
        <v>#DIV/0!</v>
      </c>
    </row>
    <row r="58" spans="1:6" ht="12.75" hidden="1">
      <c r="A58" s="8" t="s">
        <v>0</v>
      </c>
      <c r="B58" s="23"/>
      <c r="C58" s="23"/>
      <c r="D58" s="23"/>
      <c r="E58" s="9" t="e">
        <f>D58/B58</f>
        <v>#DIV/0!</v>
      </c>
      <c r="F58" s="9" t="e">
        <f>D58/C58</f>
        <v>#DIV/0!</v>
      </c>
    </row>
    <row r="59" spans="1:6" ht="38.25" hidden="1">
      <c r="A59" s="6" t="s">
        <v>21</v>
      </c>
      <c r="B59" s="22">
        <f>SUM(B60)</f>
        <v>0</v>
      </c>
      <c r="C59" s="22">
        <f>SUM(C60)</f>
        <v>0</v>
      </c>
      <c r="D59" s="22">
        <f>SUM(D60)</f>
        <v>0</v>
      </c>
      <c r="E59" s="7" t="e">
        <f>D59/B59</f>
        <v>#DIV/0!</v>
      </c>
      <c r="F59" s="7" t="e">
        <f>D59/C59</f>
        <v>#DIV/0!</v>
      </c>
    </row>
    <row r="60" spans="1:6" ht="12.75" hidden="1">
      <c r="A60" s="8" t="s">
        <v>0</v>
      </c>
      <c r="B60" s="23"/>
      <c r="C60" s="23"/>
      <c r="D60" s="23"/>
      <c r="E60" s="9" t="e">
        <f>D60/B60</f>
        <v>#DIV/0!</v>
      </c>
      <c r="F60" s="9" t="e">
        <f>D60/C60</f>
        <v>#DIV/0!</v>
      </c>
    </row>
    <row r="61" spans="1:6" ht="51">
      <c r="A61" s="6" t="s">
        <v>22</v>
      </c>
      <c r="B61" s="22">
        <f>SUM(B62:B63)</f>
        <v>177620.6</v>
      </c>
      <c r="C61" s="22">
        <f>SUM(C62:C63)</f>
        <v>177620.6</v>
      </c>
      <c r="D61" s="22">
        <f>SUM(D62:D63)</f>
        <v>9373</v>
      </c>
      <c r="E61" s="7">
        <f>D61/B61</f>
        <v>0.052769780081814835</v>
      </c>
      <c r="F61" s="7">
        <f>D61/C61</f>
        <v>0.052769780081814835</v>
      </c>
    </row>
    <row r="62" spans="1:6" ht="12.75">
      <c r="A62" s="8" t="s">
        <v>0</v>
      </c>
      <c r="B62" s="23">
        <v>177620.6</v>
      </c>
      <c r="C62" s="23">
        <v>177620.6</v>
      </c>
      <c r="D62" s="23">
        <v>9373</v>
      </c>
      <c r="E62" s="9">
        <f>D62/B62</f>
        <v>0.052769780081814835</v>
      </c>
      <c r="F62" s="9">
        <f>D62/C62</f>
        <v>0.052769780081814835</v>
      </c>
    </row>
    <row r="63" spans="1:6" ht="12.75" hidden="1">
      <c r="A63" s="8" t="s">
        <v>2</v>
      </c>
      <c r="B63" s="23"/>
      <c r="C63" s="23"/>
      <c r="D63" s="23"/>
      <c r="E63" s="9" t="e">
        <f>D63/B63</f>
        <v>#DIV/0!</v>
      </c>
      <c r="F63" s="9" t="e">
        <f>D63/C63</f>
        <v>#DIV/0!</v>
      </c>
    </row>
    <row r="64" spans="1:6" ht="25.5">
      <c r="A64" s="6" t="s">
        <v>35</v>
      </c>
      <c r="B64" s="22">
        <f>SUM(B65:B67)</f>
        <v>84286.4</v>
      </c>
      <c r="C64" s="22">
        <f>SUM(C65:C67)</f>
        <v>84436.4</v>
      </c>
      <c r="D64" s="22">
        <f>SUM(D65:D67)</f>
        <v>4030.2</v>
      </c>
      <c r="E64" s="7">
        <f>D64/B64</f>
        <v>0.04781554319558078</v>
      </c>
      <c r="F64" s="7">
        <f>D64/C64</f>
        <v>0.04773059959922498</v>
      </c>
    </row>
    <row r="65" spans="1:6" ht="12.75">
      <c r="A65" s="8" t="s">
        <v>0</v>
      </c>
      <c r="B65" s="23">
        <v>84286.4</v>
      </c>
      <c r="C65" s="23">
        <v>84286.4</v>
      </c>
      <c r="D65" s="23">
        <v>4030.2</v>
      </c>
      <c r="E65" s="9">
        <f>D65/B65</f>
        <v>0.04781554319558078</v>
      </c>
      <c r="F65" s="9">
        <f>D65/C65</f>
        <v>0.04781554319558078</v>
      </c>
    </row>
    <row r="66" spans="1:6" ht="12.75">
      <c r="A66" s="8" t="s">
        <v>1</v>
      </c>
      <c r="B66" s="23">
        <v>0</v>
      </c>
      <c r="C66" s="23">
        <v>150</v>
      </c>
      <c r="D66" s="23">
        <v>0</v>
      </c>
      <c r="E66" s="9">
        <v>0</v>
      </c>
      <c r="F66" s="9">
        <f>D66/C66</f>
        <v>0</v>
      </c>
    </row>
    <row r="67" spans="1:6" ht="12.75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8.25" hidden="1">
      <c r="A68" s="6" t="s">
        <v>23</v>
      </c>
      <c r="B68" s="22">
        <f>SUM(B69:B70)</f>
        <v>0</v>
      </c>
      <c r="C68" s="22">
        <f>SUM(C69:C70)</f>
        <v>0</v>
      </c>
      <c r="D68" s="22">
        <f>SUM(D69:D70)</f>
        <v>0</v>
      </c>
      <c r="E68" s="7" t="e">
        <f>D68/B68</f>
        <v>#DIV/0!</v>
      </c>
      <c r="F68" s="7" t="e">
        <f>D68/C68</f>
        <v>#DIV/0!</v>
      </c>
    </row>
    <row r="69" spans="1:6" ht="12.75" hidden="1">
      <c r="A69" s="8" t="s">
        <v>0</v>
      </c>
      <c r="B69" s="23">
        <v>0</v>
      </c>
      <c r="C69" s="23">
        <v>0</v>
      </c>
      <c r="D69" s="23"/>
      <c r="E69" s="9" t="e">
        <f>D69/B69</f>
        <v>#DIV/0!</v>
      </c>
      <c r="F69" s="9" t="e">
        <f>D69/C69</f>
        <v>#DIV/0!</v>
      </c>
    </row>
    <row r="70" spans="1:6" ht="12.75" hidden="1">
      <c r="A70" s="8" t="s">
        <v>1</v>
      </c>
      <c r="B70" s="23">
        <v>0</v>
      </c>
      <c r="C70" s="23">
        <v>0</v>
      </c>
      <c r="D70" s="23"/>
      <c r="E70" s="9" t="e">
        <f>D70/B70</f>
        <v>#DIV/0!</v>
      </c>
      <c r="F70" s="9" t="e">
        <f>D70/C70</f>
        <v>#DIV/0!</v>
      </c>
    </row>
    <row r="71" spans="1:6" ht="25.5" hidden="1">
      <c r="A71" s="6" t="s">
        <v>24</v>
      </c>
      <c r="B71" s="22">
        <f>SUM(B72:B73)</f>
        <v>0</v>
      </c>
      <c r="C71" s="22">
        <f>SUM(C72:C73)</f>
        <v>0</v>
      </c>
      <c r="D71" s="22">
        <f>SUM(D72:D73)</f>
        <v>0</v>
      </c>
      <c r="E71" s="7" t="e">
        <f>D71/B71</f>
        <v>#DIV/0!</v>
      </c>
      <c r="F71" s="7" t="e">
        <f>D71/C71</f>
        <v>#DIV/0!</v>
      </c>
    </row>
    <row r="72" spans="1:6" ht="12.75" hidden="1">
      <c r="A72" s="8" t="s">
        <v>0</v>
      </c>
      <c r="B72" s="23"/>
      <c r="C72" s="23"/>
      <c r="D72" s="23"/>
      <c r="E72" s="9" t="e">
        <f>D72/B72</f>
        <v>#DIV/0!</v>
      </c>
      <c r="F72" s="9" t="e">
        <f>D72/C72</f>
        <v>#DIV/0!</v>
      </c>
    </row>
    <row r="73" spans="1:6" ht="12.75" hidden="1">
      <c r="A73" s="8" t="s">
        <v>1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38.25">
      <c r="A74" s="6" t="s">
        <v>25</v>
      </c>
      <c r="B74" s="22">
        <f>SUM(B75:B77)</f>
        <v>688413.2000000001</v>
      </c>
      <c r="C74" s="22">
        <f>SUM(C75:C77)</f>
        <v>688413.2000000001</v>
      </c>
      <c r="D74" s="22">
        <f>SUM(D75:D77)</f>
        <v>27475.5</v>
      </c>
      <c r="E74" s="7">
        <f>D74/B74</f>
        <v>0.039911349753316755</v>
      </c>
      <c r="F74" s="7">
        <f>D74/C74</f>
        <v>0.039911349753316755</v>
      </c>
    </row>
    <row r="75" spans="1:6" ht="18" customHeight="1">
      <c r="A75" s="8" t="s">
        <v>0</v>
      </c>
      <c r="B75" s="23">
        <v>661531.9</v>
      </c>
      <c r="C75" s="23">
        <v>661531.9</v>
      </c>
      <c r="D75" s="23">
        <v>26664.5</v>
      </c>
      <c r="E75" s="9">
        <f>D75/B75</f>
        <v>0.040307202116783784</v>
      </c>
      <c r="F75" s="9">
        <f>D75/C75</f>
        <v>0.040307202116783784</v>
      </c>
    </row>
    <row r="76" spans="1:6" ht="15.75" customHeight="1">
      <c r="A76" s="8" t="s">
        <v>1</v>
      </c>
      <c r="B76" s="23">
        <v>17717.5</v>
      </c>
      <c r="C76" s="23">
        <v>17717.5</v>
      </c>
      <c r="D76" s="23">
        <v>750.5</v>
      </c>
      <c r="E76" s="9">
        <f>D76/B76</f>
        <v>0.042359249329758715</v>
      </c>
      <c r="F76" s="9">
        <f>D76/C76</f>
        <v>0.042359249329758715</v>
      </c>
    </row>
    <row r="77" spans="1:6" ht="16.5" customHeight="1">
      <c r="A77" s="8" t="s">
        <v>2</v>
      </c>
      <c r="B77" s="23">
        <v>9163.8</v>
      </c>
      <c r="C77" s="23">
        <v>9163.8</v>
      </c>
      <c r="D77" s="23">
        <v>60.5</v>
      </c>
      <c r="E77" s="9">
        <f>D77/B77</f>
        <v>0.00660206464567101</v>
      </c>
      <c r="F77" s="9">
        <f>D77/C77</f>
        <v>0.00660206464567101</v>
      </c>
    </row>
    <row r="78" spans="1:6" ht="40.5" customHeight="1">
      <c r="A78" s="6" t="s">
        <v>26</v>
      </c>
      <c r="B78" s="22">
        <f>SUM(B79:B81)</f>
        <v>98471.1</v>
      </c>
      <c r="C78" s="22">
        <f>SUM(C79:C81)</f>
        <v>98471.1</v>
      </c>
      <c r="D78" s="22">
        <f>SUM(D79:D81)</f>
        <v>5523.7</v>
      </c>
      <c r="E78" s="7">
        <f>D78/B78</f>
        <v>0.056094630810461135</v>
      </c>
      <c r="F78" s="7">
        <f>D78/C78</f>
        <v>0.056094630810461135</v>
      </c>
    </row>
    <row r="79" spans="1:6" ht="14.25" customHeight="1">
      <c r="A79" s="8" t="s">
        <v>0</v>
      </c>
      <c r="B79" s="23">
        <v>78280</v>
      </c>
      <c r="C79" s="23">
        <v>78280</v>
      </c>
      <c r="D79" s="23">
        <v>5448</v>
      </c>
      <c r="E79" s="9">
        <f>D79/B79</f>
        <v>0.06959632089933572</v>
      </c>
      <c r="F79" s="9">
        <f>D79/C79</f>
        <v>0.06959632089933572</v>
      </c>
    </row>
    <row r="80" spans="1:6" ht="14.25" customHeight="1" thickBot="1">
      <c r="A80" s="8" t="s">
        <v>1</v>
      </c>
      <c r="B80" s="23">
        <v>20191.1</v>
      </c>
      <c r="C80" s="23">
        <v>20191.1</v>
      </c>
      <c r="D80" s="23">
        <v>75.7</v>
      </c>
      <c r="E80" s="9">
        <f>D80/B80</f>
        <v>0.003749176617420547</v>
      </c>
      <c r="F80" s="9">
        <f>D80/C80</f>
        <v>0.003749176617420547</v>
      </c>
    </row>
    <row r="81" spans="1:6" ht="15.75" customHeight="1" hidden="1" thickBot="1">
      <c r="A81" s="8" t="s">
        <v>2</v>
      </c>
      <c r="B81" s="25"/>
      <c r="C81" s="25"/>
      <c r="D81" s="27"/>
      <c r="E81" s="10" t="e">
        <f>D81/B81</f>
        <v>#DIV/0!</v>
      </c>
      <c r="F81" s="10" t="e">
        <f>D81/C81</f>
        <v>#DIV/0!</v>
      </c>
    </row>
    <row r="82" spans="1:6" ht="16.5" customHeight="1" thickBot="1">
      <c r="A82" s="11" t="s">
        <v>28</v>
      </c>
      <c r="B82" s="24">
        <f>B6+B8+B12+B20+B24+B33+B37+B41+B44+B47+B51+B55+B57+B59+B61+B64+B68+B71+B74+B78+B16+B29</f>
        <v>13874832.999999998</v>
      </c>
      <c r="C82" s="24">
        <f>C6+C8+C12+C20+C24+C33+C37+C41+C44+C47+C51+C55+C57+C59+C61+C64+C68+C71+C74+C78+C16+C29</f>
        <v>13903487.099999998</v>
      </c>
      <c r="D82" s="24">
        <f>D6+D8+D12+D20+D24+D33+D37+D41+D44+D47+D51+D55+D57+D59+D61+D64+D68+D71+D74+D78+D16+D29</f>
        <v>536458.7</v>
      </c>
      <c r="E82" s="12">
        <f>D82/B82</f>
        <v>0.03866415545325843</v>
      </c>
      <c r="F82" s="12">
        <f>D82/C82</f>
        <v>0.038584471373372224</v>
      </c>
    </row>
    <row r="83" spans="1:6" ht="15.75" customHeight="1" hidden="1">
      <c r="A83" s="13" t="s">
        <v>6</v>
      </c>
      <c r="B83" s="26" t="e">
        <f>B82-#REF!</f>
        <v>#REF!</v>
      </c>
      <c r="C83" s="26" t="e">
        <f>C82-#REF!</f>
        <v>#REF!</v>
      </c>
      <c r="D83" s="26" t="e">
        <f>D82-#REF!</f>
        <v>#REF!</v>
      </c>
      <c r="E83" s="14" t="e">
        <f>D83/B83</f>
        <v>#REF!</v>
      </c>
      <c r="F83" s="14" t="e">
        <f>D83/C83</f>
        <v>#REF!</v>
      </c>
    </row>
    <row r="84" spans="1:6" ht="15.75" customHeight="1">
      <c r="A84" s="8" t="s">
        <v>0</v>
      </c>
      <c r="B84" s="23">
        <f>B7+B9+B13+B17+B21+B25+B34+B38+B42+B45+B48+B52+B56+B58+B60+B62+B65+B69+B72+B75+B79+B30</f>
        <v>5959778.000000001</v>
      </c>
      <c r="C84" s="23">
        <f>C7+C9+C13+C17+C21+C25+C34+C38+C42+C45+C48+C52+C56+C58+C60+C62+C65+C69+C72+C75+C79+C30</f>
        <v>5959778.000000001</v>
      </c>
      <c r="D84" s="23">
        <f>D7+D9+D13+D17+D21+D25+D34+D38+D42+D45+D48+D52+D56+D58+D60+D62+D65+D69+D72+D75+D79+D30</f>
        <v>315174.39999999997</v>
      </c>
      <c r="E84" s="9">
        <f>D84/B84</f>
        <v>0.05288358056290015</v>
      </c>
      <c r="F84" s="9">
        <f>D84/C84</f>
        <v>0.05288358056290015</v>
      </c>
    </row>
    <row r="85" spans="1:6" ht="15" customHeight="1">
      <c r="A85" s="8" t="s">
        <v>1</v>
      </c>
      <c r="B85" s="23">
        <f>B10+B14+B18+B22+B26+B35+B43+B49+B53+B70+B73+B76+B80+B66+B31</f>
        <v>7429433.399999999</v>
      </c>
      <c r="C85" s="23">
        <f>C10+C14+C18+C22+C26+C35+C43+C49+C53+C70+C73+C76+C80+C66+C31</f>
        <v>7458087.499999999</v>
      </c>
      <c r="D85" s="23">
        <f>D10+D14+D18+D22+D26+D35+D43+D49+D53+D70+D73+D76+D80+D66+D31</f>
        <v>221156.2</v>
      </c>
      <c r="E85" s="9">
        <f>D85/B85</f>
        <v>0.029767572854209855</v>
      </c>
      <c r="F85" s="9">
        <f>D85/C85</f>
        <v>0.029653205329114207</v>
      </c>
    </row>
    <row r="86" spans="1:6" ht="13.5" customHeight="1">
      <c r="A86" s="8" t="s">
        <v>2</v>
      </c>
      <c r="B86" s="23">
        <f>B11+B19+B23+B36+B77+B5+B27+B39+B46+B67+B28+B63+B81+B50+B54+B32+B15</f>
        <v>485621.60000000003</v>
      </c>
      <c r="C86" s="23">
        <f>C11+C19+C23+C36+C77+C5+C27+C39+C46+C67+C28+C63+C81+C50+C54+C32+C15</f>
        <v>485621.60000000003</v>
      </c>
      <c r="D86" s="23">
        <f>D11+D19+D23+D36+D77+D5+D27+D39+D46+D67+D28+D63+D81+D50+D54+D32+D15</f>
        <v>128.1</v>
      </c>
      <c r="E86" s="9">
        <f>D86/B86</f>
        <v>0.00026378563062269057</v>
      </c>
      <c r="F86" s="9">
        <f>D86/C86</f>
        <v>0.00026378563062269057</v>
      </c>
    </row>
    <row r="87" spans="1:6" ht="15" customHeight="1">
      <c r="A87" s="1"/>
      <c r="B87" s="17"/>
      <c r="C87" s="17"/>
      <c r="D87" s="17"/>
      <c r="E87" s="3"/>
      <c r="F87" s="3"/>
    </row>
    <row r="88" spans="1:6" ht="12.75" customHeight="1">
      <c r="A88" s="1"/>
      <c r="B88" s="18"/>
      <c r="C88" s="18"/>
      <c r="D88" s="18"/>
      <c r="E88" s="3"/>
      <c r="F88" s="3"/>
    </row>
    <row r="89" spans="1:6" ht="12" customHeight="1">
      <c r="A89" s="3"/>
      <c r="B89" s="2"/>
      <c r="C89" s="28"/>
      <c r="D89" s="28"/>
      <c r="E89" s="28"/>
      <c r="F89" s="3"/>
    </row>
    <row r="90" spans="1:6" ht="12" customHeight="1">
      <c r="A90" s="19"/>
      <c r="B90" s="2"/>
      <c r="C90" s="28"/>
      <c r="D90" s="28"/>
      <c r="E90" s="3"/>
      <c r="F90" s="3"/>
    </row>
    <row r="91" spans="1:6" ht="12" customHeight="1">
      <c r="A91" s="19"/>
      <c r="B91" s="28"/>
      <c r="C91" s="29"/>
      <c r="D91" s="29"/>
      <c r="E91" s="3"/>
      <c r="F91" s="3"/>
    </row>
    <row r="92" spans="1:6" ht="18.75" customHeight="1">
      <c r="A92" s="3"/>
      <c r="B92" s="2"/>
      <c r="C92" s="28"/>
      <c r="D92" s="28"/>
      <c r="E92" s="3"/>
      <c r="F92" s="3"/>
    </row>
    <row r="93" spans="1:6" ht="12" customHeight="1">
      <c r="A93" s="2"/>
      <c r="B93" s="28"/>
      <c r="C93" s="28"/>
      <c r="D93" s="28"/>
      <c r="E93" s="3"/>
      <c r="F93" s="3"/>
    </row>
    <row r="94" spans="1:6" ht="12" customHeight="1">
      <c r="A94" s="2"/>
      <c r="B94" s="2"/>
      <c r="C94" s="28"/>
      <c r="D94" s="28"/>
      <c r="E94" s="28"/>
      <c r="F94" s="3"/>
    </row>
    <row r="95" spans="1:6" ht="12.75" customHeight="1">
      <c r="A95" s="3"/>
      <c r="B95" s="2"/>
      <c r="C95" s="2"/>
      <c r="D95" s="28"/>
      <c r="E95" s="3"/>
      <c r="F95" s="3"/>
    </row>
    <row r="96" ht="12.75">
      <c r="D96" s="28"/>
    </row>
    <row r="97" ht="12.75">
      <c r="D97" s="28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46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2024-02-07T06:07:00Z</cp:lastPrinted>
  <dcterms:created xsi:type="dcterms:W3CDTF">2019-02-11T12:05:23Z</dcterms:created>
  <dcterms:modified xsi:type="dcterms:W3CDTF">2024-02-07T06:23:26Z</dcterms:modified>
  <cp:category/>
  <cp:version/>
  <cp:contentType/>
  <cp:contentStatus/>
</cp:coreProperties>
</file>