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2045" activeTab="0"/>
  </bookViews>
  <sheets>
    <sheet name="01.01.2023" sheetId="1" r:id="rId1"/>
  </sheets>
  <definedNames>
    <definedName name="_xlnm.Print_Area" localSheetId="0">'01.01.2023'!$A$1:$N$30</definedName>
  </definedNames>
  <calcPr fullCalcOnLoad="1" refMode="R1C1"/>
</workbook>
</file>

<file path=xl/sharedStrings.xml><?xml version="1.0" encoding="utf-8"?>
<sst xmlns="http://schemas.openxmlformats.org/spreadsheetml/2006/main" count="86" uniqueCount="58">
  <si>
    <t>№ п/п</t>
  </si>
  <si>
    <t>1.</t>
  </si>
  <si>
    <t>2.</t>
  </si>
  <si>
    <t>Наименование исправительного учреждения</t>
  </si>
  <si>
    <t>Удаленность от административного центра субъекта Российской Федерации (км)</t>
  </si>
  <si>
    <t>в том числе:</t>
  </si>
  <si>
    <t>Используется</t>
  </si>
  <si>
    <t>Свободная</t>
  </si>
  <si>
    <t>из нее:</t>
  </si>
  <si>
    <t>Находится в аварийном состоянии, требуется проведение ремонта</t>
  </si>
  <si>
    <t>Возможно использовать для организации производства</t>
  </si>
  <si>
    <t>Общая производственная площадь (без учета сельскохозяйственных угодий)            (кв. м.)</t>
  </si>
  <si>
    <t>Всего:</t>
  </si>
  <si>
    <t>Наименование цеха, участка (с указанием профиля производства)</t>
  </si>
  <si>
    <t>Итого по территориальному органу ФСИН России</t>
  </si>
  <si>
    <t>Мебельный участок</t>
  </si>
  <si>
    <t>ДОЦ</t>
  </si>
  <si>
    <t>Швейный цех (пошив швейных изделий)</t>
  </si>
  <si>
    <t>Теплица (выращивание культур защищенного грунта)</t>
  </si>
  <si>
    <t xml:space="preserve">Кондитерский цех                                 (выпечка печенья"Курабье Бакинское, плюшки "Московская"), </t>
  </si>
  <si>
    <t>Цех ЖБИ   (участок по изготовлению керамзитоблоков, тратуарной  и  облицовочной плитки)</t>
  </si>
  <si>
    <t>Информация о наличии и использовании в исправительных учреждениях, подведомственных УФСИН России по Ханты-Мансийскому автономному округу - Югре, производственных площадей</t>
  </si>
  <si>
    <t>3.</t>
  </si>
  <si>
    <t>ИК-11</t>
  </si>
  <si>
    <t>ИК-15</t>
  </si>
  <si>
    <t>ЛИУ-17</t>
  </si>
  <si>
    <t>КМТС</t>
  </si>
  <si>
    <t>Цех по производству  окон из ПВХ</t>
  </si>
  <si>
    <t>Жестяной цех</t>
  </si>
  <si>
    <t>Каменетёсный цех</t>
  </si>
  <si>
    <t>Столярный цех</t>
  </si>
  <si>
    <t>Электр.цех</t>
  </si>
  <si>
    <t>Свинарник большой (содержание животных)</t>
  </si>
  <si>
    <t xml:space="preserve">Свинарник </t>
  </si>
  <si>
    <t xml:space="preserve">Место расположения учреждения (адрес), контактный телефон ответсвенного за организацию производства </t>
  </si>
  <si>
    <t>адрес: 628606,                            г. Нижневартовск, поселок Северный. тел./факс 8 (3466) 67-58-76 / 8 (3466) 67-58-76                   адрес электронной почты: p_fbu15@mail.ru</t>
  </si>
  <si>
    <t>адрес: 628422, г.Сургут, ул. Трудовая, 2, тел/факс 8  (3462) 22-44-67          Адрес электронной почты: ik11@86.fsin.su</t>
  </si>
  <si>
    <t>адрес: 628422, Ханты-Мансийский автономный округ – Югра, г. Сургут, поселок Звездный.    Тел/факс: 8(3462) 22-45-83               Адрес электронной почты: liu17@86.fsin.su</t>
  </si>
  <si>
    <t>Отрасли производства, имеющие низкий % загрузки произволдственных мощностей</t>
  </si>
  <si>
    <t>Наименование отросли</t>
  </si>
  <si>
    <t>Среднегодовая мощность, действующая в отчетном периоде, тыс. руб.</t>
  </si>
  <si>
    <t>Используемые производственные мощности, %</t>
  </si>
  <si>
    <t xml:space="preserve">ДОЦ                        </t>
  </si>
  <si>
    <t>э, о</t>
  </si>
  <si>
    <t>э, о, к, в</t>
  </si>
  <si>
    <t>Дополнительные сведения по  площадям (электричество, водопровод, канализация, отопление)</t>
  </si>
  <si>
    <t>строительные материалы</t>
  </si>
  <si>
    <t>металлообработка</t>
  </si>
  <si>
    <t>деревообработка</t>
  </si>
  <si>
    <t>пищевая промышленность</t>
  </si>
  <si>
    <t>легкая промышленность</t>
  </si>
  <si>
    <t>растениеводство</t>
  </si>
  <si>
    <t>животноводство</t>
  </si>
  <si>
    <t>Участок по производству продуктов питания</t>
  </si>
  <si>
    <t xml:space="preserve">Швейный цех  </t>
  </si>
  <si>
    <t>Сварочный цех                                                          (металлообработка)</t>
  </si>
  <si>
    <t>Металообработка (изготовление метал.конструкций, ограждений)</t>
  </si>
  <si>
    <t>3342,04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</si>
</sst>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4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/>
    </xf>
    <xf numFmtId="0" fontId="50" fillId="0" borderId="15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5" xfId="0" applyNumberFormat="1" applyFont="1" applyBorder="1" applyAlignment="1">
      <alignment horizontal="center" vertical="top" wrapText="1"/>
    </xf>
    <xf numFmtId="0" fontId="50" fillId="0" borderId="14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5.7109375" style="1" customWidth="1"/>
    <col min="2" max="2" width="11.28125" style="1" customWidth="1"/>
    <col min="3" max="3" width="21.421875" style="1" customWidth="1"/>
    <col min="4" max="4" width="11.8515625" style="1" customWidth="1"/>
    <col min="5" max="5" width="31.140625" style="1" customWidth="1"/>
    <col min="6" max="6" width="19.00390625" style="1" customWidth="1"/>
    <col min="7" max="7" width="16.421875" style="1" customWidth="1"/>
    <col min="8" max="8" width="16.28125" style="1" customWidth="1"/>
    <col min="9" max="9" width="19.421875" style="1" customWidth="1"/>
    <col min="10" max="10" width="15.140625" style="1" customWidth="1"/>
    <col min="11" max="11" width="13.140625" style="1" customWidth="1"/>
    <col min="12" max="12" width="15.7109375" style="40" customWidth="1"/>
    <col min="13" max="13" width="11.140625" style="33" customWidth="1"/>
    <col min="14" max="16384" width="9.140625" style="1" customWidth="1"/>
  </cols>
  <sheetData>
    <row r="1" spans="1:14" ht="41.25" customHeight="1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ht="24.75" customHeight="1">
      <c r="A2" s="80" t="s">
        <v>0</v>
      </c>
      <c r="B2" s="80" t="s">
        <v>3</v>
      </c>
      <c r="C2" s="84" t="s">
        <v>34</v>
      </c>
      <c r="D2" s="80" t="s">
        <v>4</v>
      </c>
      <c r="E2" s="84" t="s">
        <v>13</v>
      </c>
      <c r="F2" s="80" t="s">
        <v>11</v>
      </c>
      <c r="G2" s="87" t="s">
        <v>5</v>
      </c>
      <c r="H2" s="87"/>
      <c r="I2" s="87"/>
      <c r="J2" s="87"/>
      <c r="K2" s="53" t="s">
        <v>45</v>
      </c>
      <c r="L2" s="74" t="s">
        <v>38</v>
      </c>
      <c r="M2" s="75"/>
      <c r="N2" s="76"/>
      <c r="O2" s="2"/>
    </row>
    <row r="3" spans="1:15" ht="18" customHeight="1">
      <c r="A3" s="80"/>
      <c r="B3" s="80"/>
      <c r="C3" s="85"/>
      <c r="D3" s="80"/>
      <c r="E3" s="85"/>
      <c r="F3" s="80"/>
      <c r="G3" s="80" t="s">
        <v>6</v>
      </c>
      <c r="H3" s="80" t="s">
        <v>7</v>
      </c>
      <c r="I3" s="81" t="s">
        <v>8</v>
      </c>
      <c r="J3" s="81"/>
      <c r="K3" s="54"/>
      <c r="L3" s="77"/>
      <c r="M3" s="78"/>
      <c r="N3" s="79"/>
      <c r="O3" s="2"/>
    </row>
    <row r="4" spans="1:15" ht="97.5" customHeight="1">
      <c r="A4" s="80"/>
      <c r="B4" s="80"/>
      <c r="C4" s="86"/>
      <c r="D4" s="80"/>
      <c r="E4" s="86"/>
      <c r="F4" s="80"/>
      <c r="G4" s="80"/>
      <c r="H4" s="80"/>
      <c r="I4" s="45" t="s">
        <v>10</v>
      </c>
      <c r="J4" s="45" t="s">
        <v>9</v>
      </c>
      <c r="K4" s="55"/>
      <c r="L4" s="22" t="s">
        <v>39</v>
      </c>
      <c r="M4" s="35" t="s">
        <v>40</v>
      </c>
      <c r="N4" s="29" t="s">
        <v>41</v>
      </c>
      <c r="O4" s="2"/>
    </row>
    <row r="5" spans="1:14" ht="42" customHeight="1">
      <c r="A5" s="70" t="s">
        <v>1</v>
      </c>
      <c r="B5" s="68" t="s">
        <v>23</v>
      </c>
      <c r="C5" s="68" t="s">
        <v>36</v>
      </c>
      <c r="D5" s="70">
        <v>2</v>
      </c>
      <c r="E5" s="10" t="s">
        <v>20</v>
      </c>
      <c r="F5" s="5">
        <f>SUM(G5:H5)</f>
        <v>1443.6</v>
      </c>
      <c r="G5" s="8">
        <v>0</v>
      </c>
      <c r="H5" s="6">
        <v>1443.6</v>
      </c>
      <c r="I5" s="5">
        <v>1243.6</v>
      </c>
      <c r="J5" s="7">
        <v>200</v>
      </c>
      <c r="K5" s="7" t="s">
        <v>43</v>
      </c>
      <c r="L5" s="22" t="s">
        <v>46</v>
      </c>
      <c r="M5" s="36">
        <v>0</v>
      </c>
      <c r="N5" s="8">
        <v>0</v>
      </c>
    </row>
    <row r="6" spans="1:14" ht="32.25" customHeight="1">
      <c r="A6" s="82"/>
      <c r="B6" s="83"/>
      <c r="C6" s="83"/>
      <c r="D6" s="82"/>
      <c r="E6" s="10" t="s">
        <v>55</v>
      </c>
      <c r="F6" s="5">
        <f>SUM(G6:H6)</f>
        <v>2755.6</v>
      </c>
      <c r="G6" s="8">
        <v>2555.6</v>
      </c>
      <c r="H6" s="5">
        <v>200</v>
      </c>
      <c r="I6" s="5">
        <v>200</v>
      </c>
      <c r="J6" s="7">
        <v>0</v>
      </c>
      <c r="K6" s="7" t="s">
        <v>44</v>
      </c>
      <c r="L6" s="22" t="s">
        <v>47</v>
      </c>
      <c r="M6" s="43" t="s">
        <v>57</v>
      </c>
      <c r="N6" s="8">
        <v>30</v>
      </c>
    </row>
    <row r="7" spans="1:14" ht="21" customHeight="1">
      <c r="A7" s="82"/>
      <c r="B7" s="83"/>
      <c r="C7" s="83"/>
      <c r="D7" s="82"/>
      <c r="E7" s="10" t="s">
        <v>42</v>
      </c>
      <c r="F7" s="5">
        <f>SUM(G7:H7)</f>
        <v>1104.8</v>
      </c>
      <c r="G7" s="7">
        <v>1104.8</v>
      </c>
      <c r="H7" s="7">
        <v>0</v>
      </c>
      <c r="I7" s="5">
        <v>0</v>
      </c>
      <c r="J7" s="7">
        <v>0</v>
      </c>
      <c r="K7" s="7" t="s">
        <v>43</v>
      </c>
      <c r="L7" s="62" t="s">
        <v>48</v>
      </c>
      <c r="M7" s="38">
        <v>341.06</v>
      </c>
      <c r="N7" s="44">
        <v>75</v>
      </c>
    </row>
    <row r="8" spans="1:14" ht="20.25" customHeight="1">
      <c r="A8" s="82"/>
      <c r="B8" s="83"/>
      <c r="C8" s="83"/>
      <c r="D8" s="82"/>
      <c r="E8" s="10" t="s">
        <v>15</v>
      </c>
      <c r="F8" s="5">
        <f>SUM(G8:H8)</f>
        <v>569.9</v>
      </c>
      <c r="G8" s="10">
        <v>133.2</v>
      </c>
      <c r="H8" s="10">
        <v>436.7</v>
      </c>
      <c r="I8" s="9">
        <v>0</v>
      </c>
      <c r="J8" s="10">
        <v>0</v>
      </c>
      <c r="K8" s="7" t="s">
        <v>43</v>
      </c>
      <c r="L8" s="63"/>
      <c r="M8" s="39">
        <v>7500</v>
      </c>
      <c r="N8" s="8">
        <v>16.39</v>
      </c>
    </row>
    <row r="9" spans="1:14" ht="42" customHeight="1">
      <c r="A9" s="82"/>
      <c r="B9" s="83"/>
      <c r="C9" s="83"/>
      <c r="D9" s="82"/>
      <c r="E9" s="10" t="s">
        <v>19</v>
      </c>
      <c r="F9" s="11">
        <f>SUM(G9:H9)</f>
        <v>90</v>
      </c>
      <c r="G9" s="7">
        <v>90</v>
      </c>
      <c r="H9" s="12">
        <v>0</v>
      </c>
      <c r="I9" s="12">
        <v>0</v>
      </c>
      <c r="J9" s="9">
        <v>0</v>
      </c>
      <c r="K9" s="7" t="s">
        <v>44</v>
      </c>
      <c r="L9" s="22" t="s">
        <v>49</v>
      </c>
      <c r="M9" s="36">
        <v>347.34</v>
      </c>
      <c r="N9" s="8">
        <v>61.84</v>
      </c>
    </row>
    <row r="10" spans="1:14" ht="19.5" customHeight="1">
      <c r="A10" s="82"/>
      <c r="B10" s="83"/>
      <c r="C10" s="83"/>
      <c r="D10" s="82"/>
      <c r="E10" s="68" t="s">
        <v>54</v>
      </c>
      <c r="F10" s="70">
        <v>1417.7</v>
      </c>
      <c r="G10" s="60">
        <v>1037.2</v>
      </c>
      <c r="H10" s="72">
        <f>F10-G10</f>
        <v>380.5</v>
      </c>
      <c r="I10" s="72">
        <v>0</v>
      </c>
      <c r="J10" s="70">
        <v>0</v>
      </c>
      <c r="K10" s="60" t="s">
        <v>44</v>
      </c>
      <c r="L10" s="62" t="s">
        <v>50</v>
      </c>
      <c r="M10" s="64">
        <v>5627.24</v>
      </c>
      <c r="N10" s="66">
        <v>86</v>
      </c>
    </row>
    <row r="11" spans="1:14" ht="7.5" customHeight="1">
      <c r="A11" s="82"/>
      <c r="B11" s="83"/>
      <c r="C11" s="83"/>
      <c r="D11" s="82"/>
      <c r="E11" s="69"/>
      <c r="F11" s="71"/>
      <c r="G11" s="61"/>
      <c r="H11" s="73"/>
      <c r="I11" s="73"/>
      <c r="J11" s="71"/>
      <c r="K11" s="61"/>
      <c r="L11" s="63"/>
      <c r="M11" s="65"/>
      <c r="N11" s="67"/>
    </row>
    <row r="12" spans="1:14" ht="15">
      <c r="A12" s="71"/>
      <c r="B12" s="69"/>
      <c r="C12" s="69"/>
      <c r="D12" s="71"/>
      <c r="E12" s="13" t="s">
        <v>12</v>
      </c>
      <c r="F12" s="14">
        <f>SUM(F5:F11)</f>
        <v>7381.599999999999</v>
      </c>
      <c r="G12" s="14">
        <f>SUM(G5:G11)</f>
        <v>4920.799999999999</v>
      </c>
      <c r="H12" s="14">
        <f>SUM(H5:H11)</f>
        <v>2460.7999999999997</v>
      </c>
      <c r="I12" s="15">
        <f>SUM(I5:I11)</f>
        <v>1443.6</v>
      </c>
      <c r="J12" s="14">
        <f>SUM(J5:J11)</f>
        <v>200</v>
      </c>
      <c r="K12" s="14"/>
      <c r="L12" s="8"/>
      <c r="M12" s="32"/>
      <c r="N12" s="30"/>
    </row>
    <row r="13" spans="1:14" ht="17.25" customHeight="1">
      <c r="A13" s="50" t="s">
        <v>2</v>
      </c>
      <c r="B13" s="53" t="s">
        <v>24</v>
      </c>
      <c r="C13" s="53" t="s">
        <v>35</v>
      </c>
      <c r="D13" s="50">
        <v>17</v>
      </c>
      <c r="E13" s="18" t="s">
        <v>16</v>
      </c>
      <c r="F13" s="16">
        <v>329.7</v>
      </c>
      <c r="G13" s="17">
        <v>329.7</v>
      </c>
      <c r="H13" s="17">
        <v>0</v>
      </c>
      <c r="I13" s="17">
        <v>0</v>
      </c>
      <c r="J13" s="17">
        <v>0</v>
      </c>
      <c r="K13" s="7" t="s">
        <v>44</v>
      </c>
      <c r="L13" s="22" t="s">
        <v>48</v>
      </c>
      <c r="M13" s="37">
        <v>8409.25</v>
      </c>
      <c r="N13" s="36">
        <v>3</v>
      </c>
    </row>
    <row r="14" spans="1:14" ht="29.25" customHeight="1">
      <c r="A14" s="51"/>
      <c r="B14" s="54"/>
      <c r="C14" s="54"/>
      <c r="D14" s="51"/>
      <c r="E14" s="47" t="s">
        <v>56</v>
      </c>
      <c r="F14" s="18">
        <v>319.8</v>
      </c>
      <c r="G14" s="47">
        <v>319.8</v>
      </c>
      <c r="H14" s="10">
        <v>0</v>
      </c>
      <c r="I14" s="9">
        <v>0</v>
      </c>
      <c r="J14" s="9">
        <v>0</v>
      </c>
      <c r="K14" s="7" t="s">
        <v>44</v>
      </c>
      <c r="L14" s="22" t="s">
        <v>47</v>
      </c>
      <c r="M14" s="37">
        <v>2677.38</v>
      </c>
      <c r="N14" s="36">
        <v>38</v>
      </c>
    </row>
    <row r="15" spans="1:14" ht="27" customHeight="1">
      <c r="A15" s="51"/>
      <c r="B15" s="54"/>
      <c r="C15" s="54"/>
      <c r="D15" s="51"/>
      <c r="E15" s="47" t="s">
        <v>17</v>
      </c>
      <c r="F15" s="18">
        <v>672</v>
      </c>
      <c r="G15" s="47">
        <v>672</v>
      </c>
      <c r="H15" s="10">
        <v>0</v>
      </c>
      <c r="I15" s="9">
        <v>0</v>
      </c>
      <c r="J15" s="9">
        <v>0</v>
      </c>
      <c r="K15" s="7" t="s">
        <v>44</v>
      </c>
      <c r="L15" s="22" t="s">
        <v>50</v>
      </c>
      <c r="M15" s="37">
        <v>14070.5</v>
      </c>
      <c r="N15" s="36">
        <v>48.67</v>
      </c>
    </row>
    <row r="16" spans="1:14" ht="28.5" customHeight="1">
      <c r="A16" s="51"/>
      <c r="B16" s="54"/>
      <c r="C16" s="54"/>
      <c r="D16" s="51"/>
      <c r="E16" s="46" t="s">
        <v>18</v>
      </c>
      <c r="F16" s="16">
        <v>769.2</v>
      </c>
      <c r="G16" s="16">
        <v>0</v>
      </c>
      <c r="H16" s="10">
        <v>769.2</v>
      </c>
      <c r="I16" s="16">
        <v>0</v>
      </c>
      <c r="J16" s="9">
        <v>0</v>
      </c>
      <c r="K16" s="7" t="s">
        <v>44</v>
      </c>
      <c r="L16" s="22" t="s">
        <v>51</v>
      </c>
      <c r="M16" s="37">
        <v>113.44</v>
      </c>
      <c r="N16" s="36">
        <v>52.78</v>
      </c>
    </row>
    <row r="17" spans="1:14" ht="29.25" customHeight="1">
      <c r="A17" s="51"/>
      <c r="B17" s="54"/>
      <c r="C17" s="54"/>
      <c r="D17" s="51"/>
      <c r="E17" s="46" t="s">
        <v>32</v>
      </c>
      <c r="F17" s="16">
        <v>1425.6</v>
      </c>
      <c r="G17" s="16">
        <v>0</v>
      </c>
      <c r="H17" s="10">
        <v>1425.6</v>
      </c>
      <c r="I17" s="9">
        <v>0</v>
      </c>
      <c r="J17" s="9">
        <v>0</v>
      </c>
      <c r="K17" s="7" t="s">
        <v>44</v>
      </c>
      <c r="L17" s="62" t="s">
        <v>52</v>
      </c>
      <c r="M17" s="64">
        <v>5667.47</v>
      </c>
      <c r="N17" s="48">
        <v>50.55</v>
      </c>
    </row>
    <row r="18" spans="1:14" ht="19.5" customHeight="1">
      <c r="A18" s="51"/>
      <c r="B18" s="54"/>
      <c r="C18" s="54"/>
      <c r="D18" s="51"/>
      <c r="E18" s="47" t="s">
        <v>33</v>
      </c>
      <c r="F18" s="16">
        <v>228</v>
      </c>
      <c r="G18" s="16">
        <v>0</v>
      </c>
      <c r="H18" s="10">
        <v>228</v>
      </c>
      <c r="I18" s="9">
        <v>0</v>
      </c>
      <c r="J18" s="9">
        <v>0</v>
      </c>
      <c r="K18" s="7" t="s">
        <v>44</v>
      </c>
      <c r="L18" s="63"/>
      <c r="M18" s="65"/>
      <c r="N18" s="49"/>
    </row>
    <row r="19" spans="1:14" ht="31.5" customHeight="1">
      <c r="A19" s="51"/>
      <c r="B19" s="54"/>
      <c r="C19" s="54"/>
      <c r="D19" s="51"/>
      <c r="E19" s="47" t="s">
        <v>53</v>
      </c>
      <c r="F19" s="16">
        <v>54.2</v>
      </c>
      <c r="G19" s="16">
        <v>54.2</v>
      </c>
      <c r="H19" s="10">
        <v>0</v>
      </c>
      <c r="I19" s="9">
        <v>0</v>
      </c>
      <c r="J19" s="9">
        <v>0</v>
      </c>
      <c r="K19" s="7" t="s">
        <v>44</v>
      </c>
      <c r="L19" s="22" t="s">
        <v>49</v>
      </c>
      <c r="M19" s="42">
        <f>179.25+423.44</f>
        <v>602.69</v>
      </c>
      <c r="N19" s="42">
        <v>55.7</v>
      </c>
    </row>
    <row r="20" spans="1:14" ht="15">
      <c r="A20" s="52"/>
      <c r="B20" s="55"/>
      <c r="C20" s="55"/>
      <c r="D20" s="52"/>
      <c r="E20" s="19" t="s">
        <v>12</v>
      </c>
      <c r="F20" s="20">
        <f>SUM(F13:F19)</f>
        <v>3798.4999999999995</v>
      </c>
      <c r="G20" s="20">
        <f>SUM(G13:G19)</f>
        <v>1375.7</v>
      </c>
      <c r="H20" s="20">
        <f>SUM(H13:H19)</f>
        <v>2422.8</v>
      </c>
      <c r="I20" s="20">
        <f>SUM(I13:I19)</f>
        <v>0</v>
      </c>
      <c r="J20" s="20">
        <f>SUM(J13:J19)</f>
        <v>0</v>
      </c>
      <c r="K20" s="20"/>
      <c r="L20" s="8"/>
      <c r="M20" s="32"/>
      <c r="N20" s="8"/>
    </row>
    <row r="21" spans="1:14" ht="79.5" customHeight="1">
      <c r="A21" s="50" t="s">
        <v>22</v>
      </c>
      <c r="B21" s="53" t="s">
        <v>25</v>
      </c>
      <c r="C21" s="53" t="s">
        <v>37</v>
      </c>
      <c r="D21" s="56"/>
      <c r="E21" s="47" t="s">
        <v>53</v>
      </c>
      <c r="F21" s="22">
        <v>18.9</v>
      </c>
      <c r="G21" s="23">
        <v>18.9</v>
      </c>
      <c r="H21" s="22">
        <v>0</v>
      </c>
      <c r="I21" s="22">
        <v>0</v>
      </c>
      <c r="J21" s="22">
        <v>0</v>
      </c>
      <c r="K21" s="7" t="s">
        <v>43</v>
      </c>
      <c r="L21" s="22" t="s">
        <v>49</v>
      </c>
      <c r="M21" s="36">
        <v>379.51</v>
      </c>
      <c r="N21" s="8">
        <v>86.55</v>
      </c>
    </row>
    <row r="22" spans="1:14" ht="16.5" customHeight="1" hidden="1">
      <c r="A22" s="51"/>
      <c r="B22" s="54"/>
      <c r="C22" s="54"/>
      <c r="D22" s="57"/>
      <c r="E22" s="21" t="s">
        <v>16</v>
      </c>
      <c r="F22" s="17">
        <v>1104</v>
      </c>
      <c r="G22" s="24">
        <v>0</v>
      </c>
      <c r="H22" s="17">
        <f>F22</f>
        <v>1104</v>
      </c>
      <c r="I22" s="22">
        <v>0</v>
      </c>
      <c r="J22" s="17">
        <v>1104</v>
      </c>
      <c r="K22" s="7" t="s">
        <v>43</v>
      </c>
      <c r="L22" s="8"/>
      <c r="M22" s="36">
        <v>0</v>
      </c>
      <c r="N22" s="8">
        <v>0</v>
      </c>
    </row>
    <row r="23" spans="1:14" ht="15" hidden="1">
      <c r="A23" s="51"/>
      <c r="B23" s="54"/>
      <c r="C23" s="54"/>
      <c r="D23" s="57"/>
      <c r="E23" s="25" t="s">
        <v>26</v>
      </c>
      <c r="F23" s="17">
        <v>1200</v>
      </c>
      <c r="G23" s="24">
        <v>0</v>
      </c>
      <c r="H23" s="17">
        <v>1200</v>
      </c>
      <c r="I23" s="22">
        <v>0</v>
      </c>
      <c r="J23" s="17">
        <v>1200</v>
      </c>
      <c r="K23" s="7" t="s">
        <v>43</v>
      </c>
      <c r="L23" s="8"/>
      <c r="M23" s="36">
        <v>0</v>
      </c>
      <c r="N23" s="8">
        <v>0</v>
      </c>
    </row>
    <row r="24" spans="1:14" ht="15" customHeight="1" hidden="1">
      <c r="A24" s="51"/>
      <c r="B24" s="54"/>
      <c r="C24" s="54"/>
      <c r="D24" s="57"/>
      <c r="E24" s="25" t="s">
        <v>27</v>
      </c>
      <c r="F24" s="22">
        <v>576</v>
      </c>
      <c r="G24" s="23">
        <v>0</v>
      </c>
      <c r="H24" s="22">
        <v>576</v>
      </c>
      <c r="I24" s="22">
        <v>0</v>
      </c>
      <c r="J24" s="22">
        <f>F24</f>
        <v>576</v>
      </c>
      <c r="K24" s="7" t="s">
        <v>43</v>
      </c>
      <c r="L24" s="8"/>
      <c r="M24" s="36">
        <v>0</v>
      </c>
      <c r="N24" s="8">
        <v>0</v>
      </c>
    </row>
    <row r="25" spans="1:14" ht="15" hidden="1">
      <c r="A25" s="51"/>
      <c r="B25" s="54"/>
      <c r="C25" s="54"/>
      <c r="D25" s="57"/>
      <c r="E25" s="25" t="s">
        <v>28</v>
      </c>
      <c r="F25" s="22">
        <v>100</v>
      </c>
      <c r="G25" s="23">
        <v>0</v>
      </c>
      <c r="H25" s="22">
        <v>100</v>
      </c>
      <c r="I25" s="22">
        <v>0</v>
      </c>
      <c r="J25" s="22">
        <v>100</v>
      </c>
      <c r="K25" s="7" t="s">
        <v>43</v>
      </c>
      <c r="L25" s="8"/>
      <c r="M25" s="36">
        <v>0</v>
      </c>
      <c r="N25" s="8">
        <v>0</v>
      </c>
    </row>
    <row r="26" spans="1:14" ht="15" hidden="1">
      <c r="A26" s="51"/>
      <c r="B26" s="54"/>
      <c r="C26" s="54"/>
      <c r="D26" s="57"/>
      <c r="E26" s="25" t="s">
        <v>29</v>
      </c>
      <c r="F26" s="22">
        <v>80</v>
      </c>
      <c r="G26" s="23">
        <v>0</v>
      </c>
      <c r="H26" s="22">
        <v>80</v>
      </c>
      <c r="I26" s="22">
        <v>0</v>
      </c>
      <c r="J26" s="22">
        <v>80</v>
      </c>
      <c r="K26" s="7" t="s">
        <v>43</v>
      </c>
      <c r="L26" s="8"/>
      <c r="M26" s="36">
        <v>0</v>
      </c>
      <c r="N26" s="8">
        <v>0</v>
      </c>
    </row>
    <row r="27" spans="1:14" ht="15" hidden="1">
      <c r="A27" s="51"/>
      <c r="B27" s="54"/>
      <c r="C27" s="54"/>
      <c r="D27" s="57"/>
      <c r="E27" s="25" t="s">
        <v>30</v>
      </c>
      <c r="F27" s="22">
        <v>150</v>
      </c>
      <c r="G27" s="23">
        <v>0</v>
      </c>
      <c r="H27" s="22">
        <f>F27</f>
        <v>150</v>
      </c>
      <c r="I27" s="22">
        <v>0</v>
      </c>
      <c r="J27" s="22">
        <f>F27</f>
        <v>150</v>
      </c>
      <c r="K27" s="7" t="s">
        <v>43</v>
      </c>
      <c r="L27" s="8"/>
      <c r="M27" s="36">
        <v>0</v>
      </c>
      <c r="N27" s="8">
        <v>0</v>
      </c>
    </row>
    <row r="28" spans="1:14" ht="15" hidden="1">
      <c r="A28" s="51"/>
      <c r="B28" s="54"/>
      <c r="C28" s="54"/>
      <c r="D28" s="57"/>
      <c r="E28" s="25" t="s">
        <v>31</v>
      </c>
      <c r="F28" s="22">
        <v>70</v>
      </c>
      <c r="G28" s="26">
        <v>0</v>
      </c>
      <c r="H28" s="22">
        <v>70</v>
      </c>
      <c r="I28" s="22">
        <v>0</v>
      </c>
      <c r="J28" s="22">
        <v>70</v>
      </c>
      <c r="K28" s="7" t="s">
        <v>43</v>
      </c>
      <c r="L28" s="8"/>
      <c r="M28" s="36">
        <v>0</v>
      </c>
      <c r="N28" s="8">
        <v>0</v>
      </c>
    </row>
    <row r="29" spans="1:14" ht="15">
      <c r="A29" s="52"/>
      <c r="B29" s="55"/>
      <c r="C29" s="55"/>
      <c r="D29" s="58"/>
      <c r="E29" s="19" t="s">
        <v>12</v>
      </c>
      <c r="F29" s="27">
        <v>18.9</v>
      </c>
      <c r="G29" s="27">
        <f>SUM(G21:G28)</f>
        <v>18.9</v>
      </c>
      <c r="H29" s="27">
        <v>0</v>
      </c>
      <c r="I29" s="27">
        <v>0</v>
      </c>
      <c r="J29" s="27">
        <v>0</v>
      </c>
      <c r="K29" s="27"/>
      <c r="L29" s="8"/>
      <c r="M29" s="36">
        <v>0</v>
      </c>
      <c r="N29" s="8">
        <v>0</v>
      </c>
    </row>
    <row r="30" spans="1:14" ht="15">
      <c r="A30" s="59" t="s">
        <v>14</v>
      </c>
      <c r="B30" s="59"/>
      <c r="C30" s="59"/>
      <c r="D30" s="59"/>
      <c r="E30" s="59"/>
      <c r="F30" s="28">
        <f>F12+F20+F29</f>
        <v>11198.999999999998</v>
      </c>
      <c r="G30" s="28">
        <f>G12+G20+G29</f>
        <v>6315.399999999999</v>
      </c>
      <c r="H30" s="28">
        <f>H12+H20+H29</f>
        <v>4883.6</v>
      </c>
      <c r="I30" s="28">
        <f>I12+I20+I29</f>
        <v>1443.6</v>
      </c>
      <c r="J30" s="28">
        <f>J12+J20+J29</f>
        <v>200</v>
      </c>
      <c r="K30" s="31"/>
      <c r="L30" s="41"/>
      <c r="M30" s="34"/>
      <c r="N30" s="31"/>
    </row>
    <row r="31" spans="1:1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40">
    <mergeCell ref="A2:A4"/>
    <mergeCell ref="B2:B4"/>
    <mergeCell ref="C2:C4"/>
    <mergeCell ref="D2:D4"/>
    <mergeCell ref="E2:E4"/>
    <mergeCell ref="F2:F4"/>
    <mergeCell ref="G2:J2"/>
    <mergeCell ref="A1:N1"/>
    <mergeCell ref="K2:K4"/>
    <mergeCell ref="L2:N3"/>
    <mergeCell ref="G3:G4"/>
    <mergeCell ref="H3:H4"/>
    <mergeCell ref="I3:J3"/>
    <mergeCell ref="A5:A12"/>
    <mergeCell ref="B5:B12"/>
    <mergeCell ref="C5:C12"/>
    <mergeCell ref="D5:D12"/>
    <mergeCell ref="L7:L8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3:A20"/>
    <mergeCell ref="B13:B20"/>
    <mergeCell ref="C13:C20"/>
    <mergeCell ref="D13:D20"/>
    <mergeCell ref="L17:L18"/>
    <mergeCell ref="M17:M18"/>
    <mergeCell ref="N17:N18"/>
    <mergeCell ref="A21:A29"/>
    <mergeCell ref="B21:B29"/>
    <mergeCell ref="C21:C29"/>
    <mergeCell ref="D21:D29"/>
    <mergeCell ref="A30:E30"/>
  </mergeCells>
  <printOptions/>
  <pageMargins left="0.3937007874015748" right="0.31496062992125984" top="0.7480314960629921" bottom="0.3937007874015748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Тарасов Андрей Алексеевич</cp:lastModifiedBy>
  <cp:lastPrinted>2018-12-18T05:40:20Z</cp:lastPrinted>
  <dcterms:created xsi:type="dcterms:W3CDTF">2016-12-09T07:22:12Z</dcterms:created>
  <dcterms:modified xsi:type="dcterms:W3CDTF">2023-09-21T07:36:36Z</dcterms:modified>
  <cp:category/>
  <cp:version/>
  <cp:contentType/>
  <cp:contentStatus/>
</cp:coreProperties>
</file>