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9075"/>
  </bookViews>
  <sheets>
    <sheet name="Прил5" sheetId="4" r:id="rId1"/>
  </sheets>
  <definedNames>
    <definedName name="_xlnm.Print_Area" localSheetId="0">Прил5!$A$1:$C$41</definedName>
  </definedNames>
  <calcPr calcId="145621"/>
</workbook>
</file>

<file path=xl/calcChain.xml><?xml version="1.0" encoding="utf-8"?>
<calcChain xmlns="http://schemas.openxmlformats.org/spreadsheetml/2006/main">
  <c r="C40" i="4" l="1"/>
  <c r="C16" i="4"/>
  <c r="C45" i="4"/>
  <c r="C43" i="4"/>
  <c r="C38" i="4"/>
  <c r="C37" i="4" s="1"/>
  <c r="C34" i="4"/>
  <c r="C27" i="4" s="1"/>
  <c r="C28" i="4"/>
  <c r="C25" i="4"/>
  <c r="C23" i="4"/>
  <c r="C19" i="4"/>
  <c r="C17" i="4"/>
  <c r="C14" i="4"/>
  <c r="C13" i="4" s="1"/>
  <c r="C11" i="4"/>
  <c r="C9" i="4"/>
  <c r="C8" i="4" l="1"/>
  <c r="C22" i="4"/>
  <c r="C21" i="4" s="1"/>
  <c r="C53" i="4"/>
  <c r="C41" i="4" l="1"/>
  <c r="C49" i="4" s="1"/>
</calcChain>
</file>

<file path=xl/sharedStrings.xml><?xml version="1.0" encoding="utf-8"?>
<sst xmlns="http://schemas.openxmlformats.org/spreadsheetml/2006/main" count="75" uniqueCount="64">
  <si>
    <t>Иные источники внутреннего финансирования  дефицитов бюджетов</t>
  </si>
  <si>
    <t>000 01  06  00  00  00  0000  000</t>
  </si>
  <si>
    <t>Бюджетные кредиты, предоставленные внутри  страны в валюте Российской Федерации</t>
  </si>
  <si>
    <t>000 01  06  05  00  00  0000  000</t>
  </si>
  <si>
    <t>Предоставление бюджетных кредитов внутри  страны в валюте Российской Федерации</t>
  </si>
  <si>
    <t>000 01  06  05  00  00  0000  500</t>
  </si>
  <si>
    <t>Возврат бюджетных кредитов, предоставленных  внутри страны в валюте Российской Федерации</t>
  </si>
  <si>
    <t>000 01  06  05  00  00  0000  600</t>
  </si>
  <si>
    <t>Предоставление бюджетных кредитов юридическим  лицам из бюджетов городских округов в валюте  Российской Федерации</t>
  </si>
  <si>
    <t>000 01  06  05  01  04  0000  540</t>
  </si>
  <si>
    <t>Возврат бюджетных кредитов, предоставленных  юридическим лицам из бюджетов городских  округов в валюте Российской Федерации</t>
  </si>
  <si>
    <t>000 01  06  05  01  04  0000  640</t>
  </si>
  <si>
    <t>Изменение остатков средств на счетах по учету  средств бюджета</t>
  </si>
  <si>
    <t>000 01  05  00  00  00  0000  000</t>
  </si>
  <si>
    <t>Код</t>
  </si>
  <si>
    <t>Наименование видов источников финансирования дефицита бюджета</t>
  </si>
  <si>
    <t>Погашение кредитов, полученных от кредитных организаций бюджетами городских округов в валюте Российской Федерации</t>
  </si>
  <si>
    <t>000 01  02  00  00  04  0000  710</t>
  </si>
  <si>
    <t>1 01  02  00  00  04  0000  810</t>
  </si>
  <si>
    <t>Получение кредитов от кредитных организаций в валюте Российской Федерации</t>
  </si>
  <si>
    <t>000 01  02  00  00  00  0000  000</t>
  </si>
  <si>
    <t>на конец года</t>
  </si>
  <si>
    <t>Получение кредитов от кредитных организаций бюджетами городских округов в валюте Российской Федерации</t>
  </si>
  <si>
    <t>к Решению Думы города Ханты-Мансийска</t>
  </si>
  <si>
    <t>000 01  06 01  00  04  0000  630</t>
  </si>
  <si>
    <t xml:space="preserve">Иные  источники  внутреннего  финансирования
дефицитов бюджетов </t>
  </si>
  <si>
    <t>Акции  и  иные  формы  участия  в  капитале,  находящиеся  в государственной  и   муниципальной собственности</t>
  </si>
  <si>
    <t>000 01  06 01  00  00  0000  630</t>
  </si>
  <si>
    <t>000 01  06 01  00  00  0000  000</t>
  </si>
  <si>
    <t>Средства  от  продажи  акций  и  иных   форм  участия   в    капитале,    находящихся    в  собственности городских округов</t>
  </si>
  <si>
    <t xml:space="preserve">000 01 02 00 00 00 0000 000  </t>
  </si>
  <si>
    <t xml:space="preserve">000 01 02 00 00 00 0000 700  </t>
  </si>
  <si>
    <t xml:space="preserve">000 01 02 00 00 04 0000 710  </t>
  </si>
  <si>
    <t>Кредиты  кредитных  организаций   в   валюте                              Российской Федерации</t>
  </si>
  <si>
    <t>Получение кредитов от кредитных  организаций                              в валюте Российской Федерации</t>
  </si>
  <si>
    <t>Получение кредитов от кредитных  организаций                              бюджетами   городских   округов   в   валюте                              Российской Федерации</t>
  </si>
  <si>
    <t>000 01 02 00 00 00 0000 800</t>
  </si>
  <si>
    <t>Погашение     кредитов,      предоставленных                              кредитными организациями в валюте Российской                              Федерации</t>
  </si>
  <si>
    <t xml:space="preserve">000 01 02 00 00 04 0000 810  </t>
  </si>
  <si>
    <t>Погашение   бюджетами   городских    округов                              кредитов от кредитных организаций  в  валюте                              Российской Федерации</t>
  </si>
  <si>
    <t>Возврат прочих бюджетных кредитов (ссуд), предоставленных бюджетами городских округов внутри страны</t>
  </si>
  <si>
    <t>000 01  06  08  00  04  0000  640</t>
  </si>
  <si>
    <t>000  01  06  08  00  00  0000  600</t>
  </si>
  <si>
    <t>Возврат прочих бюджетных кредитов (ссуд), предоставленных внутри страны</t>
  </si>
  <si>
    <t>000 01  06  08  00  00  0000  000</t>
  </si>
  <si>
    <t>Прочие бюджетные кредиты (ссуды), предоставленные внутри страны</t>
  </si>
  <si>
    <t xml:space="preserve">000 01 03 00 00 00 0000 000
</t>
  </si>
  <si>
    <t xml:space="preserve">Бюджетные кредиты от других бюджетов бюджетной системы Российской Федерации
</t>
  </si>
  <si>
    <t xml:space="preserve">Бюджетные кредиты от других бюджетов бюджетной системы Российской Федерации в валюте Российской Федерации
</t>
  </si>
  <si>
    <t>000 01 03 01 00 00 0000 000</t>
  </si>
  <si>
    <t xml:space="preserve">000 01 03 01 00 00 0000 700
</t>
  </si>
  <si>
    <t xml:space="preserve">Получение бюджетных кредитов от других бюджетов бюджетной системы Российской Федерации в валюте Российской Федерации
</t>
  </si>
  <si>
    <t xml:space="preserve">000 01 03 01 00 04 0000 710
</t>
  </si>
  <si>
    <t xml:space="preserve">000 01 03 01 00 00 0000 800
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</si>
  <si>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
</t>
  </si>
  <si>
    <t xml:space="preserve">000 01 03 01 00 04 0000 810
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</si>
  <si>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</si>
  <si>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Погашение бюджетами городских округов кредитов от других бюджетов бюджетной системы Российской Федерации в валюте Российской Федерации
</t>
  </si>
  <si>
    <t>Иные источники внытреннего финансирования дефицита бюджетов</t>
  </si>
  <si>
    <t>Всего источников финансирования дефицита бюджета</t>
  </si>
  <si>
    <t>Источники   финансирования дефицита бюджета  города Ханты-Мансийска  на 2016 год</t>
  </si>
  <si>
    <t xml:space="preserve">Сумма (рублей) </t>
  </si>
  <si>
    <t>Приложение  5</t>
  </si>
  <si>
    <t>от 22 сентября 2016 года № 858-V 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</si>
</sst>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_р_._-;_-@_-"/>
  </numFmts>
  <fonts count="6" x14ac:knownFonts="1"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9" fontId="3" fillId="0" borderId="0" xfId="0" applyNumberFormat="1" applyFont="1" applyAlignment="1"/>
    <xf numFmtId="0" fontId="3" fillId="0" borderId="0" xfId="0" applyFont="1" applyAlignment="1"/>
    <xf numFmtId="0" fontId="3" fillId="0" borderId="0" xfId="2" applyFont="1" applyAlignment="1" applyProtection="1">
      <alignment horizontal="right"/>
      <protection hidden="1"/>
    </xf>
    <xf numFmtId="0" fontId="3" fillId="0" borderId="0" xfId="0" applyFont="1"/>
    <xf numFmtId="0" fontId="3" fillId="0" borderId="0" xfId="2" applyFont="1" applyFill="1" applyAlignment="1" applyProtection="1">
      <alignment horizontal="right"/>
      <protection hidden="1"/>
    </xf>
    <xf numFmtId="0" fontId="3" fillId="0" borderId="0" xfId="2" applyFont="1" applyFill="1" applyAlignment="1" applyProtection="1">
      <protection hidden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/>
    <xf numFmtId="49" fontId="3" fillId="0" borderId="1" xfId="0" applyNumberFormat="1" applyFont="1" applyBorder="1" applyAlignment="1">
      <alignment vertical="center" wrapText="1"/>
    </xf>
    <xf numFmtId="164" fontId="3" fillId="0" borderId="0" xfId="0" applyNumberFormat="1" applyFont="1" applyAlignment="1"/>
    <xf numFmtId="0" fontId="3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0" xfId="3" applyFont="1" applyAlignment="1"/>
    <xf numFmtId="0" fontId="5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43" fontId="3" fillId="0" borderId="1" xfId="3" applyFont="1" applyBorder="1" applyAlignment="1"/>
    <xf numFmtId="43" fontId="3" fillId="0" borderId="0" xfId="0" applyNumberFormat="1" applyFont="1" applyAlignment="1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_03.10 Приложение 10" xfId="1"/>
    <cellStyle name="Обычный_tmp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view="pageBreakPreview" zoomScale="80" zoomScaleSheetLayoutView="80" workbookViewId="0">
      <selection activeCell="G26" sqref="G26"/>
    </sheetView>
  </sheetViews>
  <sheetFormatPr defaultColWidth="9.33203125" defaultRowHeight="15.75" x14ac:dyDescent="0.25"/>
  <cols>
    <col min="1" max="1" width="40.1640625" style="1" customWidth="1"/>
    <col min="2" max="2" width="63.5" style="2" customWidth="1"/>
    <col min="3" max="3" width="24" style="2" customWidth="1"/>
    <col min="4" max="16384" width="9.33203125" style="4"/>
  </cols>
  <sheetData>
    <row r="1" spans="1:3" x14ac:dyDescent="0.25">
      <c r="C1" s="3" t="s">
        <v>62</v>
      </c>
    </row>
    <row r="2" spans="1:3" x14ac:dyDescent="0.25">
      <c r="C2" s="5" t="s">
        <v>23</v>
      </c>
    </row>
    <row r="3" spans="1:3" x14ac:dyDescent="0.25">
      <c r="C3" s="5" t="s">
        <v>63</v>
      </c>
    </row>
    <row r="4" spans="1:3" s="2" customFormat="1" x14ac:dyDescent="0.25">
      <c r="A4" s="1"/>
      <c r="C4" s="6"/>
    </row>
    <row r="5" spans="1:3" s="2" customFormat="1" ht="36.75" customHeight="1" x14ac:dyDescent="0.25">
      <c r="A5" s="23" t="s">
        <v>60</v>
      </c>
      <c r="B5" s="24"/>
      <c r="C5" s="24"/>
    </row>
    <row r="6" spans="1:3" s="2" customFormat="1" hidden="1" x14ac:dyDescent="0.25">
      <c r="A6" s="1"/>
    </row>
    <row r="7" spans="1:3" s="12" customFormat="1" ht="87" customHeight="1" x14ac:dyDescent="0.2">
      <c r="A7" s="13" t="s">
        <v>14</v>
      </c>
      <c r="B7" s="14" t="s">
        <v>15</v>
      </c>
      <c r="C7" s="15" t="s">
        <v>61</v>
      </c>
    </row>
    <row r="8" spans="1:3" ht="40.5" hidden="1" customHeight="1" x14ac:dyDescent="0.25">
      <c r="A8" s="7" t="s">
        <v>30</v>
      </c>
      <c r="B8" s="8" t="s">
        <v>33</v>
      </c>
      <c r="C8" s="9">
        <f>C9-C11</f>
        <v>0</v>
      </c>
    </row>
    <row r="9" spans="1:3" ht="37.5" hidden="1" customHeight="1" x14ac:dyDescent="0.25">
      <c r="A9" s="7" t="s">
        <v>31</v>
      </c>
      <c r="B9" s="8" t="s">
        <v>34</v>
      </c>
      <c r="C9" s="9">
        <f>C10</f>
        <v>0</v>
      </c>
    </row>
    <row r="10" spans="1:3" ht="52.5" hidden="1" customHeight="1" x14ac:dyDescent="0.25">
      <c r="A10" s="7" t="s">
        <v>32</v>
      </c>
      <c r="B10" s="8" t="s">
        <v>35</v>
      </c>
      <c r="C10" s="9"/>
    </row>
    <row r="11" spans="1:3" ht="52.5" hidden="1" customHeight="1" x14ac:dyDescent="0.25">
      <c r="A11" s="7" t="s">
        <v>36</v>
      </c>
      <c r="B11" s="8" t="s">
        <v>37</v>
      </c>
      <c r="C11" s="9">
        <f>C12</f>
        <v>0</v>
      </c>
    </row>
    <row r="12" spans="1:3" ht="52.5" hidden="1" customHeight="1" x14ac:dyDescent="0.25">
      <c r="A12" s="7" t="s">
        <v>38</v>
      </c>
      <c r="B12" s="8" t="s">
        <v>39</v>
      </c>
      <c r="C12" s="9"/>
    </row>
    <row r="13" spans="1:3" ht="28.5" hidden="1" customHeight="1" x14ac:dyDescent="0.25">
      <c r="A13" s="7" t="s">
        <v>28</v>
      </c>
      <c r="B13" s="8" t="s">
        <v>25</v>
      </c>
      <c r="C13" s="9">
        <f>C14</f>
        <v>0</v>
      </c>
    </row>
    <row r="14" spans="1:3" ht="50.25" hidden="1" customHeight="1" x14ac:dyDescent="0.25">
      <c r="A14" s="7" t="s">
        <v>27</v>
      </c>
      <c r="B14" s="8" t="s">
        <v>26</v>
      </c>
      <c r="C14" s="9">
        <f>C15</f>
        <v>0</v>
      </c>
    </row>
    <row r="15" spans="1:3" ht="49.5" hidden="1" customHeight="1" x14ac:dyDescent="0.25">
      <c r="A15" s="7" t="s">
        <v>24</v>
      </c>
      <c r="B15" s="8" t="s">
        <v>29</v>
      </c>
      <c r="C15" s="9"/>
    </row>
    <row r="16" spans="1:3" ht="33.75" customHeight="1" x14ac:dyDescent="0.25">
      <c r="A16" s="7" t="s">
        <v>30</v>
      </c>
      <c r="B16" s="8" t="s">
        <v>33</v>
      </c>
      <c r="C16" s="9">
        <f>C18+C20</f>
        <v>-125000000</v>
      </c>
    </row>
    <row r="17" spans="1:3" ht="36" hidden="1" customHeight="1" x14ac:dyDescent="0.25">
      <c r="A17" s="7" t="s">
        <v>31</v>
      </c>
      <c r="B17" s="8" t="s">
        <v>34</v>
      </c>
      <c r="C17" s="9">
        <f>C18</f>
        <v>0</v>
      </c>
    </row>
    <row r="18" spans="1:3" ht="49.5" hidden="1" customHeight="1" x14ac:dyDescent="0.25">
      <c r="A18" s="7" t="s">
        <v>32</v>
      </c>
      <c r="B18" s="8" t="s">
        <v>35</v>
      </c>
      <c r="C18" s="9"/>
    </row>
    <row r="19" spans="1:3" ht="49.5" hidden="1" customHeight="1" x14ac:dyDescent="0.25">
      <c r="A19" s="7" t="s">
        <v>36</v>
      </c>
      <c r="B19" s="8" t="s">
        <v>37</v>
      </c>
      <c r="C19" s="9">
        <f>C20</f>
        <v>-125000000</v>
      </c>
    </row>
    <row r="20" spans="1:3" ht="49.5" customHeight="1" x14ac:dyDescent="0.25">
      <c r="A20" s="7" t="s">
        <v>38</v>
      </c>
      <c r="B20" s="8" t="s">
        <v>39</v>
      </c>
      <c r="C20" s="9">
        <v>-125000000</v>
      </c>
    </row>
    <row r="21" spans="1:3" ht="49.5" hidden="1" customHeight="1" x14ac:dyDescent="0.25">
      <c r="A21" s="10" t="s">
        <v>46</v>
      </c>
      <c r="B21" s="8" t="s">
        <v>47</v>
      </c>
      <c r="C21" s="9">
        <f>C22</f>
        <v>0</v>
      </c>
    </row>
    <row r="22" spans="1:3" ht="75.599999999999994" hidden="1" customHeight="1" x14ac:dyDescent="0.25">
      <c r="A22" s="10" t="s">
        <v>49</v>
      </c>
      <c r="B22" s="8" t="s">
        <v>48</v>
      </c>
      <c r="C22" s="9">
        <f>C23-C25</f>
        <v>0</v>
      </c>
    </row>
    <row r="23" spans="1:3" ht="75.599999999999994" hidden="1" customHeight="1" x14ac:dyDescent="0.25">
      <c r="A23" s="10" t="s">
        <v>50</v>
      </c>
      <c r="B23" s="8" t="s">
        <v>51</v>
      </c>
      <c r="C23" s="9">
        <f>C24</f>
        <v>125000000</v>
      </c>
    </row>
    <row r="24" spans="1:3" ht="70.5" customHeight="1" x14ac:dyDescent="0.25">
      <c r="A24" s="10" t="s">
        <v>52</v>
      </c>
      <c r="B24" s="8" t="s">
        <v>56</v>
      </c>
      <c r="C24" s="9">
        <v>125000000</v>
      </c>
    </row>
    <row r="25" spans="1:3" ht="73.150000000000006" hidden="1" customHeight="1" x14ac:dyDescent="0.25">
      <c r="A25" s="10" t="s">
        <v>53</v>
      </c>
      <c r="B25" s="8" t="s">
        <v>54</v>
      </c>
      <c r="C25" s="9">
        <f>C26</f>
        <v>125000000</v>
      </c>
    </row>
    <row r="26" spans="1:3" ht="78" customHeight="1" x14ac:dyDescent="0.25">
      <c r="A26" s="10" t="s">
        <v>55</v>
      </c>
      <c r="B26" s="8" t="s">
        <v>57</v>
      </c>
      <c r="C26" s="9">
        <v>125000000</v>
      </c>
    </row>
    <row r="27" spans="1:3" ht="37.5" hidden="1" customHeight="1" x14ac:dyDescent="0.25">
      <c r="A27" s="7" t="s">
        <v>1</v>
      </c>
      <c r="B27" s="8" t="s">
        <v>0</v>
      </c>
      <c r="C27" s="9">
        <f>+C32</f>
        <v>0</v>
      </c>
    </row>
    <row r="28" spans="1:3" ht="44.25" hidden="1" customHeight="1" x14ac:dyDescent="0.25">
      <c r="A28" s="7" t="s">
        <v>20</v>
      </c>
      <c r="B28" s="8" t="s">
        <v>19</v>
      </c>
      <c r="C28" s="9">
        <f>C29+C30</f>
        <v>0</v>
      </c>
    </row>
    <row r="29" spans="1:3" ht="93.75" hidden="1" customHeight="1" x14ac:dyDescent="0.25">
      <c r="A29" s="7" t="s">
        <v>17</v>
      </c>
      <c r="B29" s="10" t="s">
        <v>22</v>
      </c>
      <c r="C29" s="9"/>
    </row>
    <row r="30" spans="1:3" ht="63.75" hidden="1" customHeight="1" x14ac:dyDescent="0.25">
      <c r="A30" s="7" t="s">
        <v>18</v>
      </c>
      <c r="B30" s="8" t="s">
        <v>16</v>
      </c>
      <c r="C30" s="9"/>
    </row>
    <row r="31" spans="1:3" ht="37.15" hidden="1" customHeight="1" x14ac:dyDescent="0.25">
      <c r="A31" s="7" t="s">
        <v>1</v>
      </c>
      <c r="B31" s="8" t="s">
        <v>58</v>
      </c>
      <c r="C31" s="9"/>
    </row>
    <row r="32" spans="1:3" ht="33" hidden="1" customHeight="1" x14ac:dyDescent="0.25">
      <c r="A32" s="7" t="s">
        <v>3</v>
      </c>
      <c r="B32" s="8" t="s">
        <v>2</v>
      </c>
      <c r="C32" s="9"/>
    </row>
    <row r="33" spans="1:3" ht="49.5" hidden="1" customHeight="1" x14ac:dyDescent="0.25">
      <c r="A33" s="7" t="s">
        <v>5</v>
      </c>
      <c r="B33" s="8" t="s">
        <v>4</v>
      </c>
      <c r="C33" s="9">
        <v>0</v>
      </c>
    </row>
    <row r="34" spans="1:3" ht="71.45" hidden="1" customHeight="1" x14ac:dyDescent="0.25">
      <c r="A34" s="7" t="s">
        <v>7</v>
      </c>
      <c r="B34" s="8" t="s">
        <v>6</v>
      </c>
      <c r="C34" s="9">
        <f>C36</f>
        <v>0</v>
      </c>
    </row>
    <row r="35" spans="1:3" ht="71.45" hidden="1" customHeight="1" x14ac:dyDescent="0.25">
      <c r="A35" s="18" t="s">
        <v>9</v>
      </c>
      <c r="B35" s="17" t="s">
        <v>8</v>
      </c>
      <c r="C35" s="9">
        <v>0</v>
      </c>
    </row>
    <row r="36" spans="1:3" ht="63.6" hidden="1" customHeight="1" x14ac:dyDescent="0.25">
      <c r="A36" s="18" t="s">
        <v>11</v>
      </c>
      <c r="B36" s="17" t="s">
        <v>10</v>
      </c>
      <c r="C36" s="9"/>
    </row>
    <row r="37" spans="1:3" ht="34.5" hidden="1" customHeight="1" x14ac:dyDescent="0.25">
      <c r="A37" s="7" t="s">
        <v>44</v>
      </c>
      <c r="B37" s="8" t="s">
        <v>45</v>
      </c>
      <c r="C37" s="9">
        <f>C38</f>
        <v>0</v>
      </c>
    </row>
    <row r="38" spans="1:3" ht="31.5" hidden="1" customHeight="1" x14ac:dyDescent="0.25">
      <c r="A38" s="7" t="s">
        <v>42</v>
      </c>
      <c r="B38" s="8" t="s">
        <v>43</v>
      </c>
      <c r="C38" s="9">
        <f>C39</f>
        <v>0</v>
      </c>
    </row>
    <row r="39" spans="1:3" ht="54" hidden="1" customHeight="1" x14ac:dyDescent="0.25">
      <c r="A39" s="7" t="s">
        <v>41</v>
      </c>
      <c r="B39" s="8" t="s">
        <v>40</v>
      </c>
      <c r="C39" s="9"/>
    </row>
    <row r="40" spans="1:3" ht="36" customHeight="1" x14ac:dyDescent="0.25">
      <c r="A40" s="7" t="s">
        <v>13</v>
      </c>
      <c r="B40" s="8" t="s">
        <v>12</v>
      </c>
      <c r="C40" s="9">
        <f>275000000+2881347.01</f>
        <v>277881347.00999999</v>
      </c>
    </row>
    <row r="41" spans="1:3" ht="31.5" x14ac:dyDescent="0.25">
      <c r="A41" s="19"/>
      <c r="B41" s="20" t="s">
        <v>59</v>
      </c>
      <c r="C41" s="21">
        <f>C16+C21+C31+C40</f>
        <v>152881347.00999999</v>
      </c>
    </row>
    <row r="42" spans="1:3" x14ac:dyDescent="0.25">
      <c r="B42" s="2" t="s">
        <v>21</v>
      </c>
      <c r="C42" s="16"/>
    </row>
    <row r="43" spans="1:3" x14ac:dyDescent="0.25">
      <c r="C43" s="11">
        <f>C40-97136.5</f>
        <v>277784210.50999999</v>
      </c>
    </row>
    <row r="44" spans="1:3" x14ac:dyDescent="0.25">
      <c r="C44" s="11"/>
    </row>
    <row r="45" spans="1:3" x14ac:dyDescent="0.25">
      <c r="C45" s="11">
        <f>5930+636.5-6200</f>
        <v>366.5</v>
      </c>
    </row>
    <row r="48" spans="1:3" x14ac:dyDescent="0.25">
      <c r="C48" s="11">
        <v>152881347.00999999</v>
      </c>
    </row>
    <row r="49" spans="3:3" x14ac:dyDescent="0.25">
      <c r="C49" s="22">
        <f>C41-C48</f>
        <v>0</v>
      </c>
    </row>
    <row r="53" spans="3:3" x14ac:dyDescent="0.25">
      <c r="C53" s="11" t="e">
        <f>250000-#REF!</f>
        <v>#REF!</v>
      </c>
    </row>
  </sheetData>
  <mergeCells count="1">
    <mergeCell ref="A5:C5"/>
  </mergeCells>
  <pageMargins left="0.78740157480314965" right="0.31496062992125984" top="0.43307086614173229" bottom="0.43307086614173229" header="0.19685039370078741" footer="0.23622047244094491"/>
  <pageSetup paperSize="9" scale="90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Прил5</vt:lpstr>
      <vt:lpstr>Прил5!Область_печати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SnisarenkoI</dc:creator>
  <cp:lastModifiedBy>Юлия В. Федорова</cp:lastModifiedBy>
  <cp:lastPrinted>2016-09-23T04:49:24Z</cp:lastPrinted>
  <dcterms:created xsi:type="dcterms:W3CDTF">2008-05-04T11:47:10Z</dcterms:created>
  <dcterms:modified xsi:type="dcterms:W3CDTF">2016-09-23T04:52:14Z</dcterms:modified>
</cp:coreProperties>
</file>