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4 год\2024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05.2024" sheetId="2" r:id="rId1"/>
  </sheets>
  <definedNames>
    <definedName name="_xlnm.Print_Titles" localSheetId="0">'01.05.2024'!$4:$4</definedName>
    <definedName name="_xlnm.Print_Area" localSheetId="0">'01.05.2024'!$A$1:$G$61</definedName>
  </definedNames>
  <calcPr calcId="152511"/>
</workbook>
</file>

<file path=xl/calcChain.xml><?xml version="1.0" encoding="utf-8"?>
<calcChain xmlns="http://schemas.openxmlformats.org/spreadsheetml/2006/main">
  <c r="E58" i="2" l="1"/>
  <c r="E42" i="2" l="1"/>
  <c r="D58" i="2"/>
  <c r="D55" i="2"/>
  <c r="D50" i="2"/>
  <c r="D44" i="2"/>
  <c r="D42" i="2"/>
  <c r="D39" i="2"/>
  <c r="D33" i="2"/>
  <c r="D31" i="2"/>
  <c r="D26" i="2"/>
  <c r="D19" i="2"/>
  <c r="D14" i="2"/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" i="2"/>
  <c r="D60" i="2" s="1"/>
  <c r="E26" i="2" l="1"/>
  <c r="E33" i="2" l="1"/>
  <c r="E31" i="2" l="1"/>
  <c r="F11" i="2"/>
  <c r="G11" i="2"/>
  <c r="G17" i="2"/>
  <c r="F17" i="2"/>
  <c r="E5" i="2" l="1"/>
  <c r="F52" i="2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5" i="2"/>
  <c r="E50" i="2"/>
  <c r="E44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<sst xmlns="http://schemas.openxmlformats.org/spreadsheetml/2006/main" count="65" uniqueCount="65">
  <si>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</si>
  <si>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</si>
  <si>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</si>
  <si>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</si>
  <si>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</si>
  <si>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</si>
  <si>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</si>
  <si>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</si>
  <si>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</si>
  <si>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</si>
  <si>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</si>
  <si>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</si>
  <si>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</si>
  <si>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</si>
  <si>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</si>
  <si>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</si>
  <si>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</si>
  <si>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</si>
  <si>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</si>
  <si>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</si>
  <si>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</si>
  <si>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</si>
  <si>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</si>
  <si>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</si>
  <si>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</si>
  <si>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</si>
  <si>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</si>
  <si>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</si>
  <si>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</si>
  <si>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</si>
  <si>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</si>
  <si>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</si>
  <si>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</si>
  <si>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</si>
  <si>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</si>
  <si>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</si>
  <si>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</si>
  <si>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</si>
  <si>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</si>
  <si>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</si>
  <si>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</si>
  <si>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</si>
  <si>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</si>
  <si>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</si>
  <si>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</si>
  <si>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</si>
  <si>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</si>
  <si>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</si>
  <si>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</si>
  <si>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</si>
  <si>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</si>
  <si>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</si>
  <si>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</si>
  <si>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</si>
  <si>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</si>
  <si>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</si>
  <si>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</si>
  <si>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</si>
  <si>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</si>
  <si>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</si>
  <si>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</si>
  <si>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</si>
  <si>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</si>
  <si>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</si>
  <si>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мая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</si>
</sst>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Normal="100" zoomScaleSheetLayoutView="100" workbookViewId="0">
      <selection activeCell="H1" sqref="H1:K1048576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6" width="9.140625" style="2" customWidth="1"/>
    <col min="167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1413533.9</v>
      </c>
      <c r="D5" s="20">
        <f>SUM(D6:D13)</f>
        <v>1371184.2000000002</v>
      </c>
      <c r="E5" s="20">
        <f>SUM(E6:E13)</f>
        <v>415968.1</v>
      </c>
      <c r="F5" s="12">
        <f>E5/C5</f>
        <v>0.29427529116917533</v>
      </c>
      <c r="G5" s="12">
        <f>E5/D5</f>
        <v>0.30336412861233369</v>
      </c>
    </row>
    <row r="6" spans="1:7" s="19" customFormat="1" ht="38.25" x14ac:dyDescent="0.2">
      <c r="A6" s="8" t="s">
        <v>3</v>
      </c>
      <c r="B6" s="9">
        <v>102</v>
      </c>
      <c r="C6" s="22">
        <v>7753.4</v>
      </c>
      <c r="D6" s="22">
        <v>7753.4</v>
      </c>
      <c r="E6" s="22">
        <v>2198.1999999999998</v>
      </c>
      <c r="F6" s="13">
        <f>E6/C6</f>
        <v>0.28351432919751335</v>
      </c>
      <c r="G6" s="13">
        <f>E6/D6</f>
        <v>0.28351432919751335</v>
      </c>
    </row>
    <row r="7" spans="1:7" s="19" customFormat="1" ht="51" x14ac:dyDescent="0.2">
      <c r="A7" s="8" t="s">
        <v>4</v>
      </c>
      <c r="B7" s="9">
        <v>103</v>
      </c>
      <c r="C7" s="22">
        <v>33478.300000000003</v>
      </c>
      <c r="D7" s="22">
        <v>34262</v>
      </c>
      <c r="E7" s="22">
        <v>12303.7</v>
      </c>
      <c r="F7" s="13">
        <f>E7/C7</f>
        <v>0.36751268732283299</v>
      </c>
      <c r="G7" s="13">
        <f>E7/D7</f>
        <v>0.35910629852314518</v>
      </c>
    </row>
    <row r="8" spans="1:7" s="19" customFormat="1" ht="54" customHeight="1" x14ac:dyDescent="0.2">
      <c r="A8" s="8" t="s">
        <v>5</v>
      </c>
      <c r="B8" s="9">
        <v>104</v>
      </c>
      <c r="C8" s="22">
        <v>308820.8</v>
      </c>
      <c r="D8" s="22">
        <v>308564.2</v>
      </c>
      <c r="E8" s="26">
        <v>124046.1</v>
      </c>
      <c r="F8" s="13">
        <f>E8/C8</f>
        <v>0.40167663577064761</v>
      </c>
      <c r="G8" s="13">
        <f>E8/D8</f>
        <v>0.40201066747211761</v>
      </c>
    </row>
    <row r="9" spans="1:7" s="19" customFormat="1" x14ac:dyDescent="0.2">
      <c r="A9" s="8" t="s">
        <v>6</v>
      </c>
      <c r="B9" s="9">
        <v>105</v>
      </c>
      <c r="C9" s="22">
        <v>8.9</v>
      </c>
      <c r="D9" s="22">
        <v>8.9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100686</v>
      </c>
      <c r="D10" s="22">
        <v>101706.6</v>
      </c>
      <c r="E10" s="26">
        <v>41740.5</v>
      </c>
      <c r="F10" s="13">
        <f>E10/C10</f>
        <v>0.41456111078004887</v>
      </c>
      <c r="G10" s="13">
        <f>E10/D10</f>
        <v>0.41040109491419435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188218.6</v>
      </c>
      <c r="D12" s="22">
        <v>122972.5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774567.9</v>
      </c>
      <c r="D13" s="22">
        <v>795916.6</v>
      </c>
      <c r="E13" s="26">
        <v>235679.6</v>
      </c>
      <c r="F13" s="13">
        <f>E13/C13</f>
        <v>0.30427235623887849</v>
      </c>
      <c r="G13" s="13">
        <f>E13/D13</f>
        <v>0.29611092418477014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243845.5</v>
      </c>
      <c r="D14" s="23">
        <f>SUM(D15:D18)</f>
        <v>280329.8</v>
      </c>
      <c r="E14" s="28">
        <f t="shared" ref="E14" si="0">SUM(E15:E18)</f>
        <v>77332</v>
      </c>
      <c r="F14" s="12">
        <f>E14/C14</f>
        <v>0.31713523522066228</v>
      </c>
      <c r="G14" s="12">
        <f>E14/D14</f>
        <v>0.27586078968415062</v>
      </c>
    </row>
    <row r="15" spans="1:7" x14ac:dyDescent="0.2">
      <c r="A15" s="8" t="s">
        <v>10</v>
      </c>
      <c r="B15" s="9">
        <v>304</v>
      </c>
      <c r="C15" s="22">
        <v>13357.4</v>
      </c>
      <c r="D15" s="22">
        <v>13910.8</v>
      </c>
      <c r="E15" s="26">
        <v>4369.6000000000004</v>
      </c>
      <c r="F15" s="13">
        <f>E15/C15</f>
        <v>0.32712953119619093</v>
      </c>
      <c r="G15" s="13">
        <f>E15/D15</f>
        <v>0.31411565114874779</v>
      </c>
    </row>
    <row r="16" spans="1:7" x14ac:dyDescent="0.2">
      <c r="A16" s="8" t="s">
        <v>59</v>
      </c>
      <c r="B16" s="9">
        <v>309</v>
      </c>
      <c r="C16" s="22">
        <v>32007.7</v>
      </c>
      <c r="D16" s="22">
        <v>32007.7</v>
      </c>
      <c r="E16" s="26">
        <v>3695</v>
      </c>
      <c r="F16" s="13">
        <f>E16/C16</f>
        <v>0.11544097201610862</v>
      </c>
      <c r="G16" s="13">
        <f>E16/D16</f>
        <v>0.11544097201610862</v>
      </c>
    </row>
    <row r="17" spans="1:7" ht="36.75" customHeight="1" x14ac:dyDescent="0.2">
      <c r="A17" s="8" t="s">
        <v>61</v>
      </c>
      <c r="B17" s="9">
        <v>310</v>
      </c>
      <c r="C17" s="22">
        <v>145613</v>
      </c>
      <c r="D17" s="22">
        <v>145613</v>
      </c>
      <c r="E17" s="26">
        <v>48505</v>
      </c>
      <c r="F17" s="13">
        <f>E17/C17</f>
        <v>0.33310899438923725</v>
      </c>
      <c r="G17" s="13">
        <f>E17/D17</f>
        <v>0.33310899438923725</v>
      </c>
    </row>
    <row r="18" spans="1:7" ht="25.5" x14ac:dyDescent="0.2">
      <c r="A18" s="8" t="s">
        <v>11</v>
      </c>
      <c r="B18" s="9">
        <v>314</v>
      </c>
      <c r="C18" s="22">
        <v>52867.4</v>
      </c>
      <c r="D18" s="22">
        <v>88798.3</v>
      </c>
      <c r="E18" s="26">
        <v>20762.400000000001</v>
      </c>
      <c r="F18" s="13">
        <f>E18/C18</f>
        <v>0.39272595209902511</v>
      </c>
      <c r="G18" s="13">
        <f>E18/D18</f>
        <v>0.23381528700436832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1642147.7999999998</v>
      </c>
      <c r="D19" s="23">
        <f>SUM(D20:D25)</f>
        <v>1620347.5</v>
      </c>
      <c r="E19" s="23">
        <f t="shared" ref="E19" si="1">SUM(E20:E25)</f>
        <v>662826</v>
      </c>
      <c r="F19" s="12">
        <f>E19/C19</f>
        <v>0.40363358279930717</v>
      </c>
      <c r="G19" s="12">
        <f>E19/D19</f>
        <v>0.40906410507622593</v>
      </c>
    </row>
    <row r="20" spans="1:7" x14ac:dyDescent="0.2">
      <c r="A20" s="8" t="s">
        <v>12</v>
      </c>
      <c r="B20" s="9">
        <v>401</v>
      </c>
      <c r="C20" s="22">
        <v>19303</v>
      </c>
      <c r="D20" s="22">
        <v>19303</v>
      </c>
      <c r="E20" s="26">
        <v>3701</v>
      </c>
      <c r="F20" s="13">
        <f>E20/C20</f>
        <v>0.19173185515204891</v>
      </c>
      <c r="G20" s="13">
        <f>E20/D20</f>
        <v>0.19173185515204891</v>
      </c>
    </row>
    <row r="21" spans="1:7" x14ac:dyDescent="0.2">
      <c r="A21" s="8" t="s">
        <v>13</v>
      </c>
      <c r="B21" s="9">
        <v>405</v>
      </c>
      <c r="C21" s="22">
        <v>15973.3</v>
      </c>
      <c r="D21" s="22">
        <v>15973.3</v>
      </c>
      <c r="E21" s="26">
        <v>633.9</v>
      </c>
      <c r="F21" s="13">
        <f>E21/C21</f>
        <v>3.9684974300864567E-2</v>
      </c>
      <c r="G21" s="13">
        <f>E21/D21</f>
        <v>3.9684974300864567E-2</v>
      </c>
    </row>
    <row r="22" spans="1:7" x14ac:dyDescent="0.2">
      <c r="A22" s="8" t="s">
        <v>14</v>
      </c>
      <c r="B22" s="9">
        <v>408</v>
      </c>
      <c r="C22" s="22">
        <v>192016.3</v>
      </c>
      <c r="D22" s="22">
        <v>192016.3</v>
      </c>
      <c r="E22" s="26">
        <v>51543.5</v>
      </c>
      <c r="F22" s="13">
        <f>E22/C22</f>
        <v>0.2684329403285034</v>
      </c>
      <c r="G22" s="13">
        <f>E22/D22</f>
        <v>0.2684329403285034</v>
      </c>
    </row>
    <row r="23" spans="1:7" x14ac:dyDescent="0.2">
      <c r="A23" s="8" t="s">
        <v>15</v>
      </c>
      <c r="B23" s="9">
        <v>409</v>
      </c>
      <c r="C23" s="22">
        <v>904751.2</v>
      </c>
      <c r="D23" s="22">
        <v>893621.4</v>
      </c>
      <c r="E23" s="26">
        <v>457111.9</v>
      </c>
      <c r="F23" s="13">
        <f>E23/C23</f>
        <v>0.50523491983210422</v>
      </c>
      <c r="G23" s="13">
        <f>E23/D23</f>
        <v>0.51152747684869682</v>
      </c>
    </row>
    <row r="24" spans="1:7" x14ac:dyDescent="0.2">
      <c r="A24" s="8" t="s">
        <v>16</v>
      </c>
      <c r="B24" s="9">
        <v>410</v>
      </c>
      <c r="C24" s="22">
        <v>21734.7</v>
      </c>
      <c r="D24" s="22">
        <v>16370.7</v>
      </c>
      <c r="E24" s="26">
        <v>2574.1999999999998</v>
      </c>
      <c r="F24" s="13">
        <f>E24/C24</f>
        <v>0.11843733752938848</v>
      </c>
      <c r="G24" s="13">
        <f>E24/D24</f>
        <v>0.15724434507992938</v>
      </c>
    </row>
    <row r="25" spans="1:7" x14ac:dyDescent="0.2">
      <c r="A25" s="8" t="s">
        <v>17</v>
      </c>
      <c r="B25" s="9">
        <v>412</v>
      </c>
      <c r="C25" s="22">
        <v>488369.3</v>
      </c>
      <c r="D25" s="22">
        <v>483062.8</v>
      </c>
      <c r="E25" s="26">
        <v>147261.5</v>
      </c>
      <c r="F25" s="13">
        <f>E25/C25</f>
        <v>0.3015371768864259</v>
      </c>
      <c r="G25" s="13">
        <f>E25/D25</f>
        <v>0.30484959719523014</v>
      </c>
    </row>
    <row r="26" spans="1:7" s="3" customFormat="1" x14ac:dyDescent="0.2">
      <c r="A26" s="10" t="s">
        <v>43</v>
      </c>
      <c r="B26" s="7">
        <v>500</v>
      </c>
      <c r="C26" s="23">
        <f>SUM(C27:C30)</f>
        <v>935950.20000000007</v>
      </c>
      <c r="D26" s="23">
        <f>SUM(D27:D30)</f>
        <v>987172.79999999993</v>
      </c>
      <c r="E26" s="23">
        <f t="shared" ref="E26" si="2">SUM(E27:E30)</f>
        <v>320834.3</v>
      </c>
      <c r="F26" s="12">
        <f>E26/C26</f>
        <v>0.34278992621615978</v>
      </c>
      <c r="G26" s="12">
        <f>E26/D26</f>
        <v>0.32500318080076762</v>
      </c>
    </row>
    <row r="27" spans="1:7" x14ac:dyDescent="0.2">
      <c r="A27" s="8" t="s">
        <v>18</v>
      </c>
      <c r="B27" s="9">
        <v>501</v>
      </c>
      <c r="C27" s="22">
        <v>141499.4</v>
      </c>
      <c r="D27" s="22">
        <v>107701</v>
      </c>
      <c r="E27" s="26">
        <v>40899.599999999999</v>
      </c>
      <c r="F27" s="13">
        <f>E27/C27</f>
        <v>0.28904433517032579</v>
      </c>
      <c r="G27" s="13">
        <f>E27/D27</f>
        <v>0.3797513486411454</v>
      </c>
    </row>
    <row r="28" spans="1:7" x14ac:dyDescent="0.2">
      <c r="A28" s="8" t="s">
        <v>19</v>
      </c>
      <c r="B28" s="9">
        <v>502</v>
      </c>
      <c r="C28" s="22">
        <v>106661.8</v>
      </c>
      <c r="D28" s="22">
        <v>140528.6</v>
      </c>
      <c r="E28" s="26">
        <v>47807.6</v>
      </c>
      <c r="F28" s="13">
        <f>E28/C28</f>
        <v>0.4482166998869323</v>
      </c>
      <c r="G28" s="13">
        <f>E28/D28</f>
        <v>0.34019836531496078</v>
      </c>
    </row>
    <row r="29" spans="1:7" x14ac:dyDescent="0.2">
      <c r="A29" s="8" t="s">
        <v>20</v>
      </c>
      <c r="B29" s="9">
        <v>503</v>
      </c>
      <c r="C29" s="22">
        <v>599152.4</v>
      </c>
      <c r="D29" s="22">
        <v>623400</v>
      </c>
      <c r="E29" s="26">
        <v>171433.9</v>
      </c>
      <c r="F29" s="13">
        <f>E29/C29</f>
        <v>0.2861273692636464</v>
      </c>
      <c r="G29" s="13">
        <f>E29/D29</f>
        <v>0.27499823548283603</v>
      </c>
    </row>
    <row r="30" spans="1:7" ht="25.5" x14ac:dyDescent="0.2">
      <c r="A30" s="8" t="s">
        <v>21</v>
      </c>
      <c r="B30" s="9">
        <v>505</v>
      </c>
      <c r="C30" s="22">
        <v>88636.6</v>
      </c>
      <c r="D30" s="22">
        <v>115543.2</v>
      </c>
      <c r="E30" s="26">
        <v>60693.2</v>
      </c>
      <c r="F30" s="13">
        <f>E30/C30</f>
        <v>0.68474196889321104</v>
      </c>
      <c r="G30" s="13">
        <f>E30/D30</f>
        <v>0.52528578055653641</v>
      </c>
    </row>
    <row r="31" spans="1:7" s="3" customFormat="1" x14ac:dyDescent="0.2">
      <c r="A31" s="1" t="s">
        <v>44</v>
      </c>
      <c r="B31" s="7">
        <v>600</v>
      </c>
      <c r="C31" s="23">
        <f>SUM(C32)</f>
        <v>204.4</v>
      </c>
      <c r="D31" s="23">
        <f>SUM(D32)</f>
        <v>204.4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204.4</v>
      </c>
      <c r="D32" s="22">
        <v>204.4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8530805.4000000004</v>
      </c>
      <c r="D33" s="23">
        <f>SUM(D34:D38)</f>
        <v>8585363.8000000007</v>
      </c>
      <c r="E33" s="28">
        <f t="shared" ref="E33" si="4">SUM(E34:E38)</f>
        <v>1921232.8</v>
      </c>
      <c r="F33" s="12">
        <f>E33/C33</f>
        <v>0.22521118580433214</v>
      </c>
      <c r="G33" s="12">
        <f>E33/D33</f>
        <v>0.22378001034737746</v>
      </c>
    </row>
    <row r="34" spans="1:7" x14ac:dyDescent="0.2">
      <c r="A34" s="8" t="s">
        <v>23</v>
      </c>
      <c r="B34" s="9">
        <v>701</v>
      </c>
      <c r="C34" s="22">
        <v>2312857.2999999998</v>
      </c>
      <c r="D34" s="22">
        <v>2326734.1</v>
      </c>
      <c r="E34" s="26">
        <v>649668.4</v>
      </c>
      <c r="F34" s="13">
        <f>E34/C34</f>
        <v>0.2808942860417718</v>
      </c>
      <c r="G34" s="13">
        <f>E34/D34</f>
        <v>0.27921901346612832</v>
      </c>
    </row>
    <row r="35" spans="1:7" x14ac:dyDescent="0.2">
      <c r="A35" s="8" t="s">
        <v>24</v>
      </c>
      <c r="B35" s="9">
        <v>702</v>
      </c>
      <c r="C35" s="22">
        <v>5418410.7000000002</v>
      </c>
      <c r="D35" s="22">
        <v>5468237.0999999996</v>
      </c>
      <c r="E35" s="26">
        <v>1070021.7</v>
      </c>
      <c r="F35" s="13">
        <f>E35/C35</f>
        <v>0.19747888435256483</v>
      </c>
      <c r="G35" s="13">
        <f>E35/D35</f>
        <v>0.19567946313081414</v>
      </c>
    </row>
    <row r="36" spans="1:7" x14ac:dyDescent="0.2">
      <c r="A36" s="8" t="s">
        <v>25</v>
      </c>
      <c r="B36" s="9">
        <v>703</v>
      </c>
      <c r="C36" s="22">
        <v>465888.2</v>
      </c>
      <c r="D36" s="22">
        <v>465888.2</v>
      </c>
      <c r="E36" s="26">
        <v>114264.7</v>
      </c>
      <c r="F36" s="13">
        <f>E36/C36</f>
        <v>0.24526206072615703</v>
      </c>
      <c r="G36" s="13">
        <f>E36/D36</f>
        <v>0.24526206072615703</v>
      </c>
    </row>
    <row r="37" spans="1:7" x14ac:dyDescent="0.2">
      <c r="A37" s="8" t="s">
        <v>26</v>
      </c>
      <c r="B37" s="9">
        <v>707</v>
      </c>
      <c r="C37" s="22">
        <v>84286.399999999994</v>
      </c>
      <c r="D37" s="22">
        <v>84436.4</v>
      </c>
      <c r="E37" s="26">
        <v>14578.3</v>
      </c>
      <c r="F37" s="13">
        <f>E37/C37</f>
        <v>0.17296147421173522</v>
      </c>
      <c r="G37" s="13">
        <f>E37/D37</f>
        <v>0.17265421074323398</v>
      </c>
    </row>
    <row r="38" spans="1:7" x14ac:dyDescent="0.2">
      <c r="A38" s="8" t="s">
        <v>27</v>
      </c>
      <c r="B38" s="9">
        <v>709</v>
      </c>
      <c r="C38" s="22">
        <v>249362.8</v>
      </c>
      <c r="D38" s="22">
        <v>240068</v>
      </c>
      <c r="E38" s="26">
        <v>72699.7</v>
      </c>
      <c r="F38" s="13">
        <f>E38/C38</f>
        <v>0.29154188194871089</v>
      </c>
      <c r="G38" s="13">
        <f>E38/D38</f>
        <v>0.30282961494243299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280500.89999999997</v>
      </c>
      <c r="D39" s="23">
        <f>SUM(D40:D41)</f>
        <v>281520.89999999997</v>
      </c>
      <c r="E39" s="23">
        <f t="shared" ref="E39" si="5">SUM(E40:E41)</f>
        <v>95243.199999999997</v>
      </c>
      <c r="F39" s="12">
        <f>E39/C39</f>
        <v>0.33954686063395878</v>
      </c>
      <c r="G39" s="12">
        <f>E39/D39</f>
        <v>0.33831662231827198</v>
      </c>
    </row>
    <row r="40" spans="1:7" x14ac:dyDescent="0.2">
      <c r="A40" s="8" t="s">
        <v>28</v>
      </c>
      <c r="B40" s="9">
        <v>801</v>
      </c>
      <c r="C40" s="22">
        <v>280393.3</v>
      </c>
      <c r="D40" s="22">
        <v>281413.3</v>
      </c>
      <c r="E40" s="26">
        <v>95243.199999999997</v>
      </c>
      <c r="F40" s="13">
        <f>E40/C40</f>
        <v>0.33967716061689063</v>
      </c>
      <c r="G40" s="13">
        <f>E40/D40</f>
        <v>0.33844597963209272</v>
      </c>
    </row>
    <row r="41" spans="1:7" ht="22.5" customHeight="1" x14ac:dyDescent="0.2">
      <c r="A41" s="8" t="s">
        <v>29</v>
      </c>
      <c r="B41" s="9">
        <v>804</v>
      </c>
      <c r="C41" s="22">
        <v>107.6</v>
      </c>
      <c r="D41" s="22">
        <v>107.6</v>
      </c>
      <c r="E41" s="26">
        <v>0</v>
      </c>
      <c r="F41" s="13">
        <f>E41/C41</f>
        <v>0</v>
      </c>
      <c r="G41" s="13">
        <f>E41/D41</f>
        <v>0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0</v>
      </c>
      <c r="F42" s="12">
        <f>E42/C42</f>
        <v>0</v>
      </c>
      <c r="G42" s="12">
        <f>E42/D42</f>
        <v>0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0</v>
      </c>
      <c r="F43" s="13">
        <f>E43/C43</f>
        <v>0</v>
      </c>
      <c r="G43" s="13">
        <f>E43/D43</f>
        <v>0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323223</v>
      </c>
      <c r="D44" s="23">
        <f>SUM(D45:D49)</f>
        <v>372156.4</v>
      </c>
      <c r="E44" s="23">
        <f t="shared" ref="E44" si="7">SUM(E45:E49)</f>
        <v>101501.4</v>
      </c>
      <c r="F44" s="12">
        <f>E44/C44</f>
        <v>0.31402901402437322</v>
      </c>
      <c r="G44" s="12">
        <f>E44/D44</f>
        <v>0.27273855830505667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26257.9</v>
      </c>
      <c r="E45" s="26">
        <v>8784.1</v>
      </c>
      <c r="F45" s="13">
        <f>E45/C45</f>
        <v>1.0637079195931218</v>
      </c>
      <c r="G45" s="13">
        <f>E45/D45</f>
        <v>0.33453170283990724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20450.900000000001</v>
      </c>
      <c r="D47" s="22">
        <v>58112.4</v>
      </c>
      <c r="E47" s="26">
        <v>11512</v>
      </c>
      <c r="F47" s="13">
        <f>E47/C47</f>
        <v>0.56290921181952869</v>
      </c>
      <c r="G47" s="13">
        <f>E47/D47</f>
        <v>0.19809885669839827</v>
      </c>
    </row>
    <row r="48" spans="1:7" x14ac:dyDescent="0.2">
      <c r="A48" s="8" t="s">
        <v>34</v>
      </c>
      <c r="B48" s="9">
        <v>1004</v>
      </c>
      <c r="C48" s="22">
        <v>102049.5</v>
      </c>
      <c r="D48" s="22">
        <v>101921.2</v>
      </c>
      <c r="E48" s="26">
        <v>37184.199999999997</v>
      </c>
      <c r="F48" s="13">
        <f>E48/C48</f>
        <v>0.36437415175968524</v>
      </c>
      <c r="G48" s="13">
        <f>E48/D48</f>
        <v>0.36483283163855995</v>
      </c>
    </row>
    <row r="49" spans="1:7" x14ac:dyDescent="0.2">
      <c r="A49" s="8" t="s">
        <v>35</v>
      </c>
      <c r="B49" s="9">
        <v>1006</v>
      </c>
      <c r="C49" s="22">
        <v>192464.6</v>
      </c>
      <c r="D49" s="22">
        <v>185864.9</v>
      </c>
      <c r="E49" s="26">
        <v>44021.1</v>
      </c>
      <c r="F49" s="13">
        <f>E49/C49</f>
        <v>0.2287231002480456</v>
      </c>
      <c r="G49" s="13">
        <f>E49/D49</f>
        <v>0.23684461132790538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397125.60000000003</v>
      </c>
      <c r="D50" s="23">
        <f>SUM(D51:D54)</f>
        <v>384314.89999999997</v>
      </c>
      <c r="E50" s="23">
        <f t="shared" ref="E50" si="8">SUM(E51:E54)</f>
        <v>112827.7</v>
      </c>
      <c r="F50" s="12">
        <f>E50/C50</f>
        <v>0.28411087071697211</v>
      </c>
      <c r="G50" s="12">
        <f>E50/D50</f>
        <v>0.29358138339158851</v>
      </c>
    </row>
    <row r="51" spans="1:7" x14ac:dyDescent="0.2">
      <c r="A51" s="8" t="s">
        <v>36</v>
      </c>
      <c r="B51" s="9">
        <v>1101</v>
      </c>
      <c r="C51" s="22">
        <v>246684.5</v>
      </c>
      <c r="D51" s="22">
        <v>233873.7</v>
      </c>
      <c r="E51" s="26">
        <v>67596</v>
      </c>
      <c r="F51" s="13">
        <f>E51/C51</f>
        <v>0.27401802707506956</v>
      </c>
      <c r="G51" s="13">
        <f>E51/D51</f>
        <v>0.28902779577182042</v>
      </c>
    </row>
    <row r="52" spans="1:7" ht="12.75" hidden="1" customHeight="1" x14ac:dyDescent="0.2">
      <c r="A52" s="8" t="s">
        <v>57</v>
      </c>
      <c r="B52" s="9">
        <v>1102</v>
      </c>
      <c r="C52" s="22">
        <v>0</v>
      </c>
      <c r="D52" s="22">
        <v>0</v>
      </c>
      <c r="E52" s="26"/>
      <c r="F52" s="13" t="e">
        <f>E52/C52</f>
        <v>#DIV/0!</v>
      </c>
      <c r="G52" s="13" t="e">
        <f>E52/D52</f>
        <v>#DIV/0!</v>
      </c>
    </row>
    <row r="53" spans="1:7" x14ac:dyDescent="0.2">
      <c r="A53" s="8" t="s">
        <v>56</v>
      </c>
      <c r="B53" s="9">
        <v>1103</v>
      </c>
      <c r="C53" s="22">
        <v>123538.9</v>
      </c>
      <c r="D53" s="22">
        <v>123538.9</v>
      </c>
      <c r="E53" s="26">
        <v>39022.400000000001</v>
      </c>
      <c r="F53" s="13">
        <f>E53/C53</f>
        <v>0.3158713571190937</v>
      </c>
      <c r="G53" s="13">
        <f>E53/D53</f>
        <v>0.3158713571190937</v>
      </c>
    </row>
    <row r="54" spans="1:7" ht="25.5" x14ac:dyDescent="0.2">
      <c r="A54" s="8" t="s">
        <v>37</v>
      </c>
      <c r="B54" s="9">
        <v>1105</v>
      </c>
      <c r="C54" s="22">
        <v>26902.2</v>
      </c>
      <c r="D54" s="22">
        <v>26902.3</v>
      </c>
      <c r="E54" s="26">
        <v>6209.3</v>
      </c>
      <c r="F54" s="13">
        <f>E54/C54</f>
        <v>0.23081011961846987</v>
      </c>
      <c r="G54" s="13">
        <f>E54/D54</f>
        <v>0.23080926166164234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97832</v>
      </c>
      <c r="D55" s="23">
        <f>SUM(D56:D57)</f>
        <v>135258.5</v>
      </c>
      <c r="E55" s="23">
        <f t="shared" ref="E55" si="9">SUM(E56:E57)</f>
        <v>32495.800000000003</v>
      </c>
      <c r="F55" s="12">
        <f>E55/C55</f>
        <v>0.33215921170987001</v>
      </c>
      <c r="G55" s="12">
        <f>E55/D55</f>
        <v>0.24024959614368047</v>
      </c>
    </row>
    <row r="56" spans="1:7" x14ac:dyDescent="0.2">
      <c r="A56" s="8" t="s">
        <v>38</v>
      </c>
      <c r="B56" s="9">
        <v>1202</v>
      </c>
      <c r="C56" s="22">
        <v>90542.2</v>
      </c>
      <c r="D56" s="22">
        <v>127968.7</v>
      </c>
      <c r="E56" s="26">
        <v>28516.400000000001</v>
      </c>
      <c r="F56" s="13">
        <f>E56/C56</f>
        <v>0.31495148118777766</v>
      </c>
      <c r="G56" s="13">
        <f>E56/D56</f>
        <v>0.22283886606646783</v>
      </c>
    </row>
    <row r="57" spans="1:7" ht="25.5" x14ac:dyDescent="0.2">
      <c r="A57" s="8" t="s">
        <v>39</v>
      </c>
      <c r="B57" s="9">
        <v>1204</v>
      </c>
      <c r="C57" s="22">
        <v>7289.8</v>
      </c>
      <c r="D57" s="22">
        <v>7289.8</v>
      </c>
      <c r="E57" s="26">
        <v>3979.4</v>
      </c>
      <c r="F57" s="13">
        <f>E57/C57</f>
        <v>0.54588603253861556</v>
      </c>
      <c r="G57" s="13">
        <f>E57/D57</f>
        <v>0.54588603253861556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>SUM(E59)</f>
        <v>83.7</v>
      </c>
      <c r="F58" s="12">
        <f>E58/C58</f>
        <v>1.6740000000000001E-2</v>
      </c>
      <c r="G58" s="12">
        <f>E58/D58</f>
        <v>1.6740000000000001E-2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5000</v>
      </c>
      <c r="E59" s="27">
        <v>83.7</v>
      </c>
      <c r="F59" s="13">
        <f>E59/C59</f>
        <v>1.6740000000000001E-2</v>
      </c>
      <c r="G59" s="13">
        <f>E59/D59</f>
        <v>1.6740000000000001E-2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13874833</v>
      </c>
      <c r="D60" s="23">
        <f>D5+D14+D19+D26+D31+D33+D39+D42+D44+D50+D55+D58</f>
        <v>14027517.500000002</v>
      </c>
      <c r="E60" s="23">
        <f t="shared" ref="E60" si="10">E5+E14+E19+E26+E31+E33+E39+E42+E44+E50+E55+E58</f>
        <v>3740345.0000000005</v>
      </c>
      <c r="F60" s="12">
        <f>E60/C60</f>
        <v>0.26957765906083342</v>
      </c>
      <c r="G60" s="12">
        <f>E60/D60</f>
        <v>0.26664340286868293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01.05.2024</vt:lpstr>
      <vt:lpstr>'01.05.2024'!Заголовки_для_печати</vt:lpstr>
      <vt:lpstr>'01.05.2024'!Область_печати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2024-04-08T06:32:59Z</cp:lastPrinted>
  <dcterms:created xsi:type="dcterms:W3CDTF">2018-10-15T10:08:07Z</dcterms:created>
  <dcterms:modified xsi:type="dcterms:W3CDTF">2024-05-07T12:09:46Z</dcterms:modified>
</cp:coreProperties>
</file>