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11.2023" sheetId="2" r:id="rId1"/>
  </sheets>
  <definedNames>
    <definedName name="_xlnm.Print_Titles" localSheetId="0">'01.11.2023'!$4:$4</definedName>
    <definedName name="_xlnm.Print_Area" localSheetId="0">'01.11.2023'!$A$1:$G$60</definedName>
  </definedNames>
  <calcPr calcId="152511"/>
</workbook>
</file>

<file path=xl/calcChain.xml><?xml version="1.0" encoding="utf-8"?>
<calcChain xmlns="http://schemas.openxmlformats.org/spreadsheetml/2006/main">
  <c r="C57" i="2" l="1"/>
  <c r="C54" i="2"/>
  <c r="C49" i="2"/>
  <c r="C44" i="2"/>
  <c r="C42" i="2"/>
  <c r="C39" i="2"/>
  <c r="C33" i="2"/>
  <c r="C31" i="2"/>
  <c r="C26" i="2"/>
  <c r="C19" i="2"/>
  <c r="C14" i="2"/>
  <c r="C5" i="2"/>
  <c r="C59" i="2" l="1"/>
  <c r="D57" i="2"/>
  <c r="D54" i="2"/>
  <c r="D49" i="2"/>
  <c r="D44" i="2"/>
  <c r="D42" i="2"/>
  <c r="D39" i="2"/>
  <c r="D33" i="2"/>
  <c r="D31" i="2"/>
  <c r="D26" i="2"/>
  <c r="D19" i="2"/>
  <c r="D14" i="2"/>
  <c r="D5" i="2"/>
  <c r="D59" i="2" l="1"/>
  <c r="E26" i="2"/>
  <c r="E33" i="2" l="1"/>
  <c r="E31" i="2" l="1"/>
  <c r="F11" i="2"/>
  <c r="G11" i="2"/>
  <c r="G17" i="2"/>
  <c r="F17" i="2"/>
  <c r="E5" i="2" l="1"/>
  <c r="G51" i="2"/>
  <c r="F52" i="2"/>
  <c r="G52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50" i="2"/>
  <c r="G53" i="2"/>
  <c r="G55" i="2"/>
  <c r="G56" i="2"/>
  <c r="G58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50" i="2"/>
  <c r="F53" i="2"/>
  <c r="F55" i="2"/>
  <c r="F56" i="2"/>
  <c r="F58" i="2"/>
  <c r="E57" i="2"/>
  <c r="E54" i="2"/>
  <c r="E49" i="2"/>
  <c r="E44" i="2"/>
  <c r="E42" i="2"/>
  <c r="E39" i="2"/>
  <c r="E19" i="2"/>
  <c r="E14" i="2"/>
  <c r="G54" i="2" l="1"/>
  <c r="G39" i="2"/>
  <c r="F31" i="2"/>
  <c r="G31" i="2"/>
  <c r="G42" i="2"/>
  <c r="F42" i="2"/>
  <c r="G57" i="2"/>
  <c r="G19" i="2"/>
  <c r="G49" i="2"/>
  <c r="G44" i="2"/>
  <c r="G14" i="2"/>
  <c r="G33" i="2"/>
  <c r="G26" i="2"/>
  <c r="G5" i="2"/>
  <c r="F49" i="2"/>
  <c r="F33" i="2"/>
  <c r="F26" i="2"/>
  <c r="F14" i="2"/>
  <c r="F54" i="2"/>
  <c r="F44" i="2"/>
  <c r="F39" i="2"/>
  <c r="F5" i="2"/>
  <c r="F57" i="2"/>
  <c r="F19" i="2"/>
  <c r="E59" i="2"/>
  <c r="F59" i="2" l="1"/>
  <c r="G59" i="2"/>
</calcChain>
</file>

<file path=xl/sharedStrings.xml><?xml version="1.0" encoding="utf-8"?>
<sst xmlns="http://schemas.openxmlformats.org/spreadsheetml/2006/main" count="64" uniqueCount="64">
  <si>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</si>
  <si>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</si>
  <si>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</si>
  <si>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</si>
  <si>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</si>
  <si>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</si>
  <si>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</si>
  <si>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</si>
  <si>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</si>
  <si>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</si>
  <si>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</si>
  <si>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</si>
  <si>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</si>
  <si>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</si>
  <si>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</si>
  <si>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</si>
  <si>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</si>
  <si>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</si>
  <si>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</si>
  <si>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</si>
  <si>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</si>
  <si>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</si>
  <si>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</si>
  <si>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</si>
  <si>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</si>
  <si>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</si>
  <si>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</si>
  <si>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</si>
  <si>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</si>
  <si>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</si>
  <si>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</si>
  <si>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</si>
  <si>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</si>
  <si>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</si>
  <si>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</si>
  <si>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</si>
  <si>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</si>
  <si>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</si>
  <si>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</si>
  <si>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</si>
  <si>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</si>
  <si>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</si>
  <si>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</si>
  <si>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</si>
  <si>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</si>
  <si>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</si>
  <si>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</si>
  <si>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</si>
  <si>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</si>
  <si>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</si>
  <si>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</si>
  <si>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</si>
  <si>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</si>
  <si>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</si>
  <si>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</si>
  <si>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</si>
  <si>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</si>
  <si>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</si>
  <si>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</si>
  <si>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</si>
  <si>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</si>
  <si>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</si>
  <si>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</si>
  <si>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ноября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</si>
</sst>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1"/>
  <sheetViews>
    <sheetView showGridLines="0" tabSelected="1" view="pageBreakPreview" zoomScaleNormal="100" zoomScaleSheetLayoutView="100" workbookViewId="0">
      <selection activeCell="A46" sqref="A46:XFD46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2" width="9.140625" style="2" customWidth="1"/>
    <col min="163" max="16384" width="9.140625" style="2"/>
  </cols>
  <sheetData>
    <row r="2" spans="1:7" ht="30.75" customHeight="1" x14ac:dyDescent="0.2">
      <c r="A2" s="32" t="s">
        <v>63</v>
      </c>
      <c r="B2" s="32"/>
      <c r="C2" s="32"/>
      <c r="D2" s="32"/>
      <c r="E2" s="32"/>
      <c r="F2" s="32"/>
      <c r="G2" s="32"/>
    </row>
    <row r="3" spans="1:7" ht="15" x14ac:dyDescent="0.2">
      <c r="A3" s="24" t="s">
        <v>54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53</v>
      </c>
      <c r="D4" s="21" t="s">
        <v>61</v>
      </c>
      <c r="E4" s="21" t="s">
        <v>2</v>
      </c>
      <c r="F4" s="5" t="s">
        <v>52</v>
      </c>
      <c r="G4" s="5" t="s">
        <v>62</v>
      </c>
    </row>
    <row r="5" spans="1:7" s="30" customFormat="1" x14ac:dyDescent="0.2">
      <c r="A5" s="6" t="s">
        <v>39</v>
      </c>
      <c r="B5" s="7">
        <v>100</v>
      </c>
      <c r="C5" s="20">
        <f>SUM(C6:C13)</f>
        <v>1182107.1000000001</v>
      </c>
      <c r="D5" s="20">
        <f>SUM(D6:D13)</f>
        <v>1188287.8999999999</v>
      </c>
      <c r="E5" s="20">
        <f>SUM(E6:E13)</f>
        <v>845728.4</v>
      </c>
      <c r="F5" s="12">
        <f>E5/C5</f>
        <v>0.71544143504425273</v>
      </c>
      <c r="G5" s="12">
        <f>E5/D5</f>
        <v>0.71172011429216786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8371.7999999999993</v>
      </c>
      <c r="E6" s="22">
        <v>6127.3</v>
      </c>
      <c r="F6" s="13">
        <f>E6/C6</f>
        <v>0.97568471337579621</v>
      </c>
      <c r="G6" s="13">
        <f>E6/D6</f>
        <v>0.73189756085907465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33722.1</v>
      </c>
      <c r="E7" s="22">
        <v>26077.200000000001</v>
      </c>
      <c r="F7" s="13">
        <f>E7/C7</f>
        <v>0.84992128909878462</v>
      </c>
      <c r="G7" s="13">
        <f>E7/D7</f>
        <v>0.77329703666141791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322008</v>
      </c>
      <c r="E8" s="26">
        <v>252789.1</v>
      </c>
      <c r="F8" s="13">
        <f>E8/C8</f>
        <v>0.86431927306520728</v>
      </c>
      <c r="G8" s="13">
        <f>E8/D8</f>
        <v>0.78503981267546152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19.7</v>
      </c>
      <c r="E9" s="26">
        <v>19.7</v>
      </c>
      <c r="F9" s="13">
        <f>E9/C9</f>
        <v>12.312499999999998</v>
      </c>
      <c r="G9" s="13">
        <f>E9/D9</f>
        <v>1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106831.4</v>
      </c>
      <c r="E10" s="26">
        <v>78723.600000000006</v>
      </c>
      <c r="F10" s="13">
        <f>E10/C10</f>
        <v>0.87767124509454164</v>
      </c>
      <c r="G10" s="13">
        <f>E10/D10</f>
        <v>0.7368957066929761</v>
      </c>
    </row>
    <row r="11" spans="1:7" s="19" customFormat="1" hidden="1" x14ac:dyDescent="0.2">
      <c r="A11" s="8" t="s">
        <v>57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72939.899999999994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644395</v>
      </c>
      <c r="E13" s="26">
        <v>481991.5</v>
      </c>
      <c r="F13" s="13">
        <f>E13/C13</f>
        <v>0.97226808526174946</v>
      </c>
      <c r="G13" s="13">
        <f>E13/D13</f>
        <v>0.74797523258249987</v>
      </c>
    </row>
    <row r="14" spans="1:7" s="3" customFormat="1" ht="25.5" x14ac:dyDescent="0.2">
      <c r="A14" s="10" t="s">
        <v>40</v>
      </c>
      <c r="B14" s="7">
        <v>300</v>
      </c>
      <c r="C14" s="23">
        <f>SUM(C15:C18)</f>
        <v>183578.80000000002</v>
      </c>
      <c r="D14" s="23">
        <f>SUM(D15:D18)</f>
        <v>291004.5</v>
      </c>
      <c r="E14" s="28">
        <f t="shared" ref="E14" si="0">SUM(E15:E18)</f>
        <v>206616</v>
      </c>
      <c r="F14" s="12">
        <f>E14/C14</f>
        <v>1.1254894355993175</v>
      </c>
      <c r="G14" s="12">
        <f>E14/D14</f>
        <v>0.71000963902620062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12772.4</v>
      </c>
      <c r="E15" s="26">
        <v>8854.2000000000007</v>
      </c>
      <c r="F15" s="13">
        <f>E15/C15</f>
        <v>0.80415236226908615</v>
      </c>
      <c r="G15" s="13">
        <f>E15/D15</f>
        <v>0.69322915035545407</v>
      </c>
    </row>
    <row r="16" spans="1:7" x14ac:dyDescent="0.2">
      <c r="A16" s="8" t="s">
        <v>58</v>
      </c>
      <c r="B16" s="9">
        <v>309</v>
      </c>
      <c r="C16" s="22">
        <v>25992.2</v>
      </c>
      <c r="D16" s="22">
        <v>20740.7</v>
      </c>
      <c r="E16" s="26">
        <v>17197.599999999999</v>
      </c>
      <c r="F16" s="13">
        <f>E16/C16</f>
        <v>0.6616446472403259</v>
      </c>
      <c r="G16" s="13">
        <f>E16/D16</f>
        <v>0.82917162872998496</v>
      </c>
    </row>
    <row r="17" spans="1:7" ht="36.75" customHeight="1" x14ac:dyDescent="0.2">
      <c r="A17" s="8" t="s">
        <v>60</v>
      </c>
      <c r="B17" s="9">
        <v>310</v>
      </c>
      <c r="C17" s="22">
        <v>138719.4</v>
      </c>
      <c r="D17" s="22">
        <v>149400.1</v>
      </c>
      <c r="E17" s="26">
        <v>112514</v>
      </c>
      <c r="F17" s="13">
        <f>E17/C17</f>
        <v>0.81109059006887285</v>
      </c>
      <c r="G17" s="13">
        <f>E17/D17</f>
        <v>0.75310525227225411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108091.3</v>
      </c>
      <c r="E18" s="26">
        <v>68050.2</v>
      </c>
      <c r="F18" s="13">
        <f>E18/C18</f>
        <v>8.6615329786421604</v>
      </c>
      <c r="G18" s="13">
        <f>E18/D18</f>
        <v>0.62956223118789389</v>
      </c>
    </row>
    <row r="19" spans="1:7" s="3" customFormat="1" x14ac:dyDescent="0.2">
      <c r="A19" s="10" t="s">
        <v>41</v>
      </c>
      <c r="B19" s="7">
        <v>400</v>
      </c>
      <c r="C19" s="23">
        <f>SUM(C20:C25)</f>
        <v>1389230.7999999998</v>
      </c>
      <c r="D19" s="23">
        <f>SUM(D20:D25)</f>
        <v>1705668.6</v>
      </c>
      <c r="E19" s="23">
        <f t="shared" ref="E19" si="1">SUM(E20:E25)</f>
        <v>1232427.2999999998</v>
      </c>
      <c r="F19" s="12">
        <f>E19/C19</f>
        <v>0.88712926606579701</v>
      </c>
      <c r="G19" s="12">
        <f>E19/D19</f>
        <v>0.72254792050460437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13622.4</v>
      </c>
      <c r="E20" s="26">
        <v>11633.3</v>
      </c>
      <c r="F20" s="13">
        <f>E20/C20</f>
        <v>0.9920691096083164</v>
      </c>
      <c r="G20" s="13">
        <f>E20/D20</f>
        <v>0.85398314540756393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14217.4</v>
      </c>
      <c r="E21" s="26">
        <v>9871.5</v>
      </c>
      <c r="F21" s="13">
        <f>E21/C21</f>
        <v>0.61037668183616944</v>
      </c>
      <c r="G21" s="13">
        <f>E21/D21</f>
        <v>0.69432526340962486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174504.3</v>
      </c>
      <c r="F22" s="13">
        <f>E22/C22</f>
        <v>0.83703538485890661</v>
      </c>
      <c r="G22" s="13">
        <f>E22/D22</f>
        <v>0.83510343781360474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884800.4</v>
      </c>
      <c r="E23" s="26">
        <v>680594.7</v>
      </c>
      <c r="F23" s="13">
        <f>E23/C23</f>
        <v>0.82973965648803305</v>
      </c>
      <c r="G23" s="13">
        <f>E23/D23</f>
        <v>0.76920704375811755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8484</v>
      </c>
      <c r="E24" s="26">
        <v>2238</v>
      </c>
      <c r="F24" s="13">
        <f>E24/C24</f>
        <v>0.2484127336500466</v>
      </c>
      <c r="G24" s="13">
        <f>E24/D24</f>
        <v>0.26379066478076379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575583.1</v>
      </c>
      <c r="E25" s="26">
        <v>353585.5</v>
      </c>
      <c r="F25" s="13">
        <f>E25/C25</f>
        <v>1.0926872246151489</v>
      </c>
      <c r="G25" s="13">
        <f>E25/D25</f>
        <v>0.61430834227064701</v>
      </c>
    </row>
    <row r="26" spans="1:7" s="3" customFormat="1" x14ac:dyDescent="0.2">
      <c r="A26" s="10" t="s">
        <v>42</v>
      </c>
      <c r="B26" s="7">
        <v>500</v>
      </c>
      <c r="C26" s="23">
        <f>SUM(C27:C30)</f>
        <v>886556.79999999993</v>
      </c>
      <c r="D26" s="23">
        <f>SUM(D27:D30)</f>
        <v>2563681.7999999998</v>
      </c>
      <c r="E26" s="23">
        <f t="shared" ref="E26" si="2">SUM(E27:E30)</f>
        <v>744684.2</v>
      </c>
      <c r="F26" s="12">
        <f>E26/C26</f>
        <v>0.83997347942060796</v>
      </c>
      <c r="G26" s="12">
        <f>E26/D26</f>
        <v>0.29047450428520422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1661396.7</v>
      </c>
      <c r="E27" s="26">
        <v>111060</v>
      </c>
      <c r="F27" s="13">
        <f>E27/C27</f>
        <v>0.75676994289133004</v>
      </c>
      <c r="G27" s="13">
        <f>E27/D27</f>
        <v>6.6847370047141669E-2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102119.2</v>
      </c>
      <c r="E28" s="26">
        <v>33566.5</v>
      </c>
      <c r="F28" s="13">
        <f>E28/C28</f>
        <v>0.48518842942713758</v>
      </c>
      <c r="G28" s="13">
        <f>E28/D28</f>
        <v>0.32869920641759826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718016.1</v>
      </c>
      <c r="E29" s="26">
        <v>541176.1</v>
      </c>
      <c r="F29" s="13">
        <f>E29/C29</f>
        <v>0.89073878787350103</v>
      </c>
      <c r="G29" s="13">
        <f>E29/D29</f>
        <v>0.75371025802903302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82149.8</v>
      </c>
      <c r="E30" s="26">
        <v>58881.599999999999</v>
      </c>
      <c r="F30" s="13">
        <f>E30/C30</f>
        <v>0.93373337308358328</v>
      </c>
      <c r="G30" s="13">
        <f>E30/D30</f>
        <v>0.71675889655239566</v>
      </c>
    </row>
    <row r="31" spans="1:7" s="3" customFormat="1" x14ac:dyDescent="0.2">
      <c r="A31" s="1" t="s">
        <v>43</v>
      </c>
      <c r="B31" s="7">
        <v>600</v>
      </c>
      <c r="C31" s="23">
        <f>SUM(C32)</f>
        <v>177.7</v>
      </c>
      <c r="D31" s="23">
        <f>SUM(D32)</f>
        <v>196.5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196.5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45</v>
      </c>
      <c r="B33" s="7">
        <v>700</v>
      </c>
      <c r="C33" s="23">
        <f>SUM(C34:C38)</f>
        <v>7777776</v>
      </c>
      <c r="D33" s="23">
        <f>SUM(D34:D38)</f>
        <v>8009836.6999999993</v>
      </c>
      <c r="E33" s="28">
        <f t="shared" ref="E33" si="4">SUM(E34:E38)</f>
        <v>5485151.1999999993</v>
      </c>
      <c r="F33" s="12">
        <f>E33/C33</f>
        <v>0.70523388691060263</v>
      </c>
      <c r="G33" s="12">
        <f>E33/D33</f>
        <v>0.68480187617308097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2179870.1</v>
      </c>
      <c r="E34" s="26">
        <v>1566509.1</v>
      </c>
      <c r="F34" s="13">
        <f>E34/C34</f>
        <v>0.73569516801602042</v>
      </c>
      <c r="G34" s="13">
        <f>E34/D34</f>
        <v>0.71862497678187343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5126131.0999999996</v>
      </c>
      <c r="E35" s="26">
        <v>3361292.9</v>
      </c>
      <c r="F35" s="13">
        <f>E35/C35</f>
        <v>0.73120556480522858</v>
      </c>
      <c r="G35" s="13">
        <f>E35/D35</f>
        <v>0.65571731085847573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417747</v>
      </c>
      <c r="E36" s="26">
        <v>322049.59999999998</v>
      </c>
      <c r="F36" s="13">
        <f>E36/C36</f>
        <v>0.83641382290807975</v>
      </c>
      <c r="G36" s="13">
        <f>E36/D36</f>
        <v>0.77092019811033941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55406.2</v>
      </c>
      <c r="E37" s="26">
        <v>48040.1</v>
      </c>
      <c r="F37" s="13">
        <f>E37/C37</f>
        <v>0.17090069530539898</v>
      </c>
      <c r="G37" s="13">
        <f>E37/D37</f>
        <v>0.86705278470640468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230682.3</v>
      </c>
      <c r="E38" s="26">
        <v>187259.5</v>
      </c>
      <c r="F38" s="13">
        <f>E38/C38</f>
        <v>0.48584555279932734</v>
      </c>
      <c r="G38" s="13">
        <f>E38/D38</f>
        <v>0.81176362469075436</v>
      </c>
    </row>
    <row r="39" spans="1:7" s="3" customFormat="1" x14ac:dyDescent="0.2">
      <c r="A39" s="14" t="s">
        <v>44</v>
      </c>
      <c r="B39" s="7">
        <v>800</v>
      </c>
      <c r="C39" s="23">
        <f>SUM(C40:C41)</f>
        <v>247995.7</v>
      </c>
      <c r="D39" s="23">
        <f>SUM(D40:D41)</f>
        <v>270343.2</v>
      </c>
      <c r="E39" s="23">
        <f t="shared" ref="E39" si="5">SUM(E40:E41)</f>
        <v>205695.2</v>
      </c>
      <c r="F39" s="12">
        <f>E39/C39</f>
        <v>0.82943051028707349</v>
      </c>
      <c r="G39" s="12">
        <f>E39/D39</f>
        <v>0.76086692766823805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264437</v>
      </c>
      <c r="E40" s="26">
        <v>201273</v>
      </c>
      <c r="F40" s="13">
        <f>E40/C40</f>
        <v>0.83139913131300613</v>
      </c>
      <c r="G40" s="13">
        <f>E40/D40</f>
        <v>0.76113781354349053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4422.2</v>
      </c>
      <c r="F41" s="13">
        <f>E41/C41</f>
        <v>0.74873861366022143</v>
      </c>
      <c r="G41" s="13">
        <f>E41/D41</f>
        <v>0.74873861366022143</v>
      </c>
    </row>
    <row r="42" spans="1:7" s="3" customFormat="1" x14ac:dyDescent="0.2">
      <c r="A42" s="15" t="s">
        <v>46</v>
      </c>
      <c r="B42" s="7">
        <v>900</v>
      </c>
      <c r="C42" s="23">
        <f>SUM(C43)</f>
        <v>4664.3</v>
      </c>
      <c r="D42" s="23">
        <f>SUM(D43)</f>
        <v>4236.3</v>
      </c>
      <c r="E42" s="23">
        <f t="shared" ref="E42" si="6">SUM(E43)</f>
        <v>4236.2</v>
      </c>
      <c r="F42" s="12">
        <f>E42/C42</f>
        <v>0.90821773899620517</v>
      </c>
      <c r="G42" s="12">
        <f>E42/D42</f>
        <v>0.99997639449519615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4236.3</v>
      </c>
      <c r="E43" s="26">
        <v>4236.2</v>
      </c>
      <c r="F43" s="13">
        <f>E43/C43</f>
        <v>0.90821773899620517</v>
      </c>
      <c r="G43" s="13">
        <f>E43/D43</f>
        <v>0.99997639449519615</v>
      </c>
    </row>
    <row r="44" spans="1:7" s="3" customFormat="1" x14ac:dyDescent="0.2">
      <c r="A44" s="16" t="s">
        <v>47</v>
      </c>
      <c r="B44" s="7">
        <v>1000</v>
      </c>
      <c r="C44" s="23">
        <f>SUM(C45:C48)</f>
        <v>330065.09999999998</v>
      </c>
      <c r="D44" s="23">
        <f>SUM(D45:D48)</f>
        <v>335846.40000000002</v>
      </c>
      <c r="E44" s="23">
        <f>SUM(E45:E48)</f>
        <v>252279.4</v>
      </c>
      <c r="F44" s="12">
        <f>E44/C44</f>
        <v>0.76433224839584679</v>
      </c>
      <c r="G44" s="12">
        <f>E44/D44</f>
        <v>0.75117494187819189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8258</v>
      </c>
      <c r="E45" s="26">
        <v>5841.1</v>
      </c>
      <c r="F45" s="13">
        <f>E45/C45</f>
        <v>0.70732622911116494</v>
      </c>
      <c r="G45" s="13">
        <f>E45/D45</f>
        <v>0.70732622911116494</v>
      </c>
    </row>
    <row r="46" spans="1:7" x14ac:dyDescent="0.2">
      <c r="A46" s="8" t="s">
        <v>32</v>
      </c>
      <c r="B46" s="9">
        <v>1003</v>
      </c>
      <c r="C46" s="22">
        <v>43442.1</v>
      </c>
      <c r="D46" s="22">
        <v>48106.8</v>
      </c>
      <c r="E46" s="26">
        <v>24150</v>
      </c>
      <c r="F46" s="13">
        <f>E46/C46</f>
        <v>0.55591235230341074</v>
      </c>
      <c r="G46" s="13">
        <f>E46/D46</f>
        <v>0.50200803212851408</v>
      </c>
    </row>
    <row r="47" spans="1:7" x14ac:dyDescent="0.2">
      <c r="A47" s="8" t="s">
        <v>33</v>
      </c>
      <c r="B47" s="9">
        <v>1004</v>
      </c>
      <c r="C47" s="22">
        <v>109816.6</v>
      </c>
      <c r="D47" s="22">
        <v>100552.9</v>
      </c>
      <c r="E47" s="26">
        <v>79198.2</v>
      </c>
      <c r="F47" s="13">
        <f>E47/C47</f>
        <v>0.72118605019641835</v>
      </c>
      <c r="G47" s="13">
        <f>E47/D47</f>
        <v>0.78762720916055129</v>
      </c>
    </row>
    <row r="48" spans="1:7" x14ac:dyDescent="0.2">
      <c r="A48" s="8" t="s">
        <v>34</v>
      </c>
      <c r="B48" s="9">
        <v>1006</v>
      </c>
      <c r="C48" s="22">
        <v>168548.4</v>
      </c>
      <c r="D48" s="22">
        <v>178928.7</v>
      </c>
      <c r="E48" s="26">
        <v>143090.1</v>
      </c>
      <c r="F48" s="13">
        <f>E48/C48</f>
        <v>0.84895555223306784</v>
      </c>
      <c r="G48" s="13">
        <f>E48/D48</f>
        <v>0.79970457506258075</v>
      </c>
    </row>
    <row r="49" spans="1:7" s="3" customFormat="1" x14ac:dyDescent="0.2">
      <c r="A49" s="10" t="s">
        <v>48</v>
      </c>
      <c r="B49" s="7">
        <v>1100</v>
      </c>
      <c r="C49" s="23">
        <f>SUM(C50:C53)</f>
        <v>362265.5</v>
      </c>
      <c r="D49" s="23">
        <f>SUM(D50:D53)</f>
        <v>383327.6</v>
      </c>
      <c r="E49" s="23">
        <f t="shared" ref="E49" si="7">SUM(E50:E53)</f>
        <v>293098.59999999998</v>
      </c>
      <c r="F49" s="12">
        <f>E49/C49</f>
        <v>0.80907124746905235</v>
      </c>
      <c r="G49" s="12">
        <f>E49/D49</f>
        <v>0.76461647948125833</v>
      </c>
    </row>
    <row r="50" spans="1:7" x14ac:dyDescent="0.2">
      <c r="A50" s="8" t="s">
        <v>35</v>
      </c>
      <c r="B50" s="9">
        <v>1101</v>
      </c>
      <c r="C50" s="22">
        <v>343126.4</v>
      </c>
      <c r="D50" s="22">
        <v>338188.5</v>
      </c>
      <c r="E50" s="26">
        <v>255850</v>
      </c>
      <c r="F50" s="13">
        <f>E50/C50</f>
        <v>0.74564358790230068</v>
      </c>
      <c r="G50" s="13">
        <f>E50/D50</f>
        <v>0.75653075134133774</v>
      </c>
    </row>
    <row r="51" spans="1:7" ht="12.75" customHeight="1" x14ac:dyDescent="0.2">
      <c r="A51" s="8" t="s">
        <v>56</v>
      </c>
      <c r="B51" s="9">
        <v>1102</v>
      </c>
      <c r="C51" s="22">
        <v>0</v>
      </c>
      <c r="D51" s="22">
        <v>16680.099999999999</v>
      </c>
      <c r="E51" s="26">
        <v>16680.099999999999</v>
      </c>
      <c r="F51" s="13">
        <v>0</v>
      </c>
      <c r="G51" s="13">
        <f>E51/D51</f>
        <v>1</v>
      </c>
    </row>
    <row r="52" spans="1:7" x14ac:dyDescent="0.2">
      <c r="A52" s="8" t="s">
        <v>55</v>
      </c>
      <c r="B52" s="9">
        <v>1103</v>
      </c>
      <c r="C52" s="22">
        <v>211.3</v>
      </c>
      <c r="D52" s="22">
        <v>7669.8</v>
      </c>
      <c r="E52" s="26">
        <v>4142.3999999999996</v>
      </c>
      <c r="F52" s="13">
        <f>E52/C52</f>
        <v>19.604353999053476</v>
      </c>
      <c r="G52" s="13">
        <f>E52/D52</f>
        <v>0.54009231009935066</v>
      </c>
    </row>
    <row r="53" spans="1:7" ht="25.5" x14ac:dyDescent="0.2">
      <c r="A53" s="8" t="s">
        <v>36</v>
      </c>
      <c r="B53" s="9">
        <v>1105</v>
      </c>
      <c r="C53" s="22">
        <v>18927.8</v>
      </c>
      <c r="D53" s="22">
        <v>20789.2</v>
      </c>
      <c r="E53" s="26">
        <v>16426.099999999999</v>
      </c>
      <c r="F53" s="13">
        <f>E53/C53</f>
        <v>0.86782933040289945</v>
      </c>
      <c r="G53" s="13">
        <f>E53/D53</f>
        <v>0.79012660419833369</v>
      </c>
    </row>
    <row r="54" spans="1:7" s="3" customFormat="1" x14ac:dyDescent="0.2">
      <c r="A54" s="10" t="s">
        <v>49</v>
      </c>
      <c r="B54" s="7">
        <v>1200</v>
      </c>
      <c r="C54" s="23">
        <f>SUM(C55:C56)</f>
        <v>108689.5</v>
      </c>
      <c r="D54" s="23">
        <f>SUM(D55:D56)</f>
        <v>139581.20000000001</v>
      </c>
      <c r="E54" s="23">
        <f t="shared" ref="E54" si="8">SUM(E55:E56)</f>
        <v>68490.2</v>
      </c>
      <c r="F54" s="12">
        <f>E54/C54</f>
        <v>0.63014550623565291</v>
      </c>
      <c r="G54" s="12">
        <f>E54/D54</f>
        <v>0.49068355910394801</v>
      </c>
    </row>
    <row r="55" spans="1:7" x14ac:dyDescent="0.2">
      <c r="A55" s="8" t="s">
        <v>37</v>
      </c>
      <c r="B55" s="9">
        <v>1202</v>
      </c>
      <c r="C55" s="22">
        <v>103839.5</v>
      </c>
      <c r="D55" s="22">
        <v>134531.20000000001</v>
      </c>
      <c r="E55" s="26">
        <v>64234.2</v>
      </c>
      <c r="F55" s="13">
        <f>E55/C55</f>
        <v>0.61859119121336292</v>
      </c>
      <c r="G55" s="13">
        <f>E55/D55</f>
        <v>0.47746693703765364</v>
      </c>
    </row>
    <row r="56" spans="1:7" ht="25.5" x14ac:dyDescent="0.2">
      <c r="A56" s="8" t="s">
        <v>38</v>
      </c>
      <c r="B56" s="9">
        <v>1204</v>
      </c>
      <c r="C56" s="22">
        <v>4850</v>
      </c>
      <c r="D56" s="22">
        <v>5050</v>
      </c>
      <c r="E56" s="26">
        <v>4256</v>
      </c>
      <c r="F56" s="13">
        <f>E56/C56</f>
        <v>0.87752577319587632</v>
      </c>
      <c r="G56" s="13">
        <f>E56/D56</f>
        <v>0.84277227722772274</v>
      </c>
    </row>
    <row r="57" spans="1:7" s="3" customFormat="1" ht="25.5" x14ac:dyDescent="0.2">
      <c r="A57" s="10" t="s">
        <v>50</v>
      </c>
      <c r="B57" s="7">
        <v>1300</v>
      </c>
      <c r="C57" s="23">
        <f>SUM(C58)</f>
        <v>5000</v>
      </c>
      <c r="D57" s="23">
        <f>SUM(D58)</f>
        <v>1000</v>
      </c>
      <c r="E57" s="23">
        <f t="shared" ref="E57" si="9">SUM(E58)</f>
        <v>159.1</v>
      </c>
      <c r="F57" s="12">
        <f>E57/C57</f>
        <v>3.1820000000000001E-2</v>
      </c>
      <c r="G57" s="12">
        <f>E57/D57</f>
        <v>0.15909999999999999</v>
      </c>
    </row>
    <row r="58" spans="1:7" ht="25.5" x14ac:dyDescent="0.2">
      <c r="A58" s="8" t="s">
        <v>59</v>
      </c>
      <c r="B58" s="9">
        <v>1301</v>
      </c>
      <c r="C58" s="22">
        <v>5000</v>
      </c>
      <c r="D58" s="22">
        <v>1000</v>
      </c>
      <c r="E58" s="27">
        <v>159.1</v>
      </c>
      <c r="F58" s="13">
        <f>E58/C58</f>
        <v>3.1820000000000001E-2</v>
      </c>
      <c r="G58" s="13">
        <f>E58/D58</f>
        <v>0.15909999999999999</v>
      </c>
    </row>
    <row r="59" spans="1:7" s="3" customFormat="1" x14ac:dyDescent="0.2">
      <c r="A59" s="17" t="s">
        <v>51</v>
      </c>
      <c r="B59" s="11"/>
      <c r="C59" s="23">
        <f>C5+C14+C19+C26+C31+C33+C39+C42+C44+C49+C54+C57</f>
        <v>12478107.299999999</v>
      </c>
      <c r="D59" s="23">
        <f>D5+D14+D19+D26+D31+D33+D39+D42+D44+D49+D54+D57</f>
        <v>14893010.699999999</v>
      </c>
      <c r="E59" s="23">
        <f>E5+E14+E19+E26+E31+E33+E39+E42+E44+E49+E54+E57</f>
        <v>9338565.7999999952</v>
      </c>
      <c r="F59" s="12">
        <f>E59/C59</f>
        <v>0.74839601675808609</v>
      </c>
      <c r="G59" s="12">
        <f>E59/D59</f>
        <v>0.62704351645970391</v>
      </c>
    </row>
    <row r="60" spans="1:7" x14ac:dyDescent="0.2">
      <c r="A60" s="4"/>
      <c r="B60" s="4"/>
      <c r="C60" s="18"/>
      <c r="D60" s="31"/>
      <c r="E60" s="31"/>
      <c r="F60" s="4"/>
      <c r="G60" s="4"/>
    </row>
    <row r="61" spans="1:7" x14ac:dyDescent="0.2">
      <c r="D61" s="29"/>
      <c r="E61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01.11.2023</vt:lpstr>
      <vt:lpstr>'01.11.2023'!Заголовки_для_печати</vt:lpstr>
      <vt:lpstr>'01.11.2023'!Область_печати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2023-08-04T09:30:28Z</cp:lastPrinted>
  <dcterms:created xsi:type="dcterms:W3CDTF">2018-10-15T10:08:07Z</dcterms:created>
  <dcterms:modified xsi:type="dcterms:W3CDTF">2023-11-08T10:46:10Z</dcterms:modified>
</cp:coreProperties>
</file>