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3 год\2023 год ОТЧЕТЫ\Месячные\до 5 числа Аппаратная ежемесячно\таблицы на сайт\КФСР\"/>
    </mc:Choice>
  </mc:AlternateContent>
  <bookViews>
    <workbookView xWindow="0" yWindow="0" windowWidth="21570" windowHeight="10215"/>
  </bookViews>
  <sheets>
    <sheet name="01.08.2023" sheetId="2" r:id="rId1"/>
  </sheets>
  <definedNames>
    <definedName name="_xlnm.Print_Titles" localSheetId="0">'01.08.2023'!$4:$4</definedName>
    <definedName name="_xlnm.Print_Area" localSheetId="0">'01.08.2023'!$A$1:$G$61</definedName>
  </definedNames>
  <calcPr calcId="152511"/>
</workbook>
</file>

<file path=xl/calcChain.xml><?xml version="1.0" encoding="utf-8"?>
<calcChain xmlns="http://schemas.openxmlformats.org/spreadsheetml/2006/main">
  <c r="C58" i="2" l="1"/>
  <c r="C55" i="2"/>
  <c r="C50" i="2"/>
  <c r="C44" i="2"/>
  <c r="C42" i="2"/>
  <c r="C39" i="2"/>
  <c r="C33" i="2"/>
  <c r="C31" i="2"/>
  <c r="C26" i="2"/>
  <c r="C19" i="2"/>
  <c r="C14" i="2"/>
  <c r="C5" i="2"/>
  <c r="C60" i="2" l="1"/>
  <c r="D58" i="2"/>
  <c r="D55" i="2"/>
  <c r="D50" i="2"/>
  <c r="D44" i="2"/>
  <c r="D42" i="2"/>
  <c r="D39" i="2"/>
  <c r="D33" i="2"/>
  <c r="D31" i="2"/>
  <c r="D26" i="2"/>
  <c r="D19" i="2"/>
  <c r="D14" i="2"/>
  <c r="D5" i="2"/>
  <c r="D60" i="2" l="1"/>
  <c r="E26" i="2"/>
  <c r="E33" i="2" l="1"/>
  <c r="E31" i="2" l="1"/>
  <c r="F11" i="2"/>
  <c r="G11" i="2"/>
  <c r="G17" i="2"/>
  <c r="F17" i="2"/>
  <c r="E5" i="2" l="1"/>
  <c r="G52" i="2"/>
  <c r="F53" i="2"/>
  <c r="G53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8" i="2"/>
  <c r="E55" i="2"/>
  <c r="E50" i="2"/>
  <c r="E44" i="2"/>
  <c r="E42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<sst xmlns="http://schemas.openxmlformats.org/spreadsheetml/2006/main" count="65" uniqueCount="65">
  <si>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</si>
  <si>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</si>
  <si>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</si>
  <si>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</si>
  <si>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</si>
  <si>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</si>
  <si>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</si>
  <si>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</si>
  <si>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</si>
  <si>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</si>
  <si>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</si>
  <si>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</si>
  <si>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</si>
  <si>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</si>
  <si>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</si>
  <si>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</si>
  <si>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</si>
  <si>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</si>
  <si>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</si>
  <si>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</si>
  <si>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</si>
  <si>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</si>
  <si>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</si>
  <si>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</si>
  <si>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</si>
  <si>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</si>
  <si>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</si>
  <si>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</si>
  <si>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</si>
  <si>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</si>
  <si>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</si>
  <si>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</si>
  <si>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</si>
  <si>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</si>
  <si>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</si>
  <si>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</si>
  <si>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</si>
  <si>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</si>
  <si>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</si>
  <si>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</si>
  <si>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</si>
  <si>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</si>
  <si>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</si>
  <si>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</si>
  <si>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</si>
  <si>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</si>
  <si>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</si>
  <si>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</si>
  <si>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</si>
  <si>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</si>
  <si>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</si>
  <si>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</si>
  <si>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</si>
  <si>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</si>
  <si>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</si>
  <si>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</si>
  <si>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</si>
  <si>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</si>
  <si>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</si>
  <si>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</si>
  <si>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</si>
  <si>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</si>
  <si>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</si>
  <si>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</si>
  <si>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августа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</si>
</sst>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topLeftCell="A31" zoomScaleNormal="100" zoomScaleSheetLayoutView="100" workbookViewId="0">
      <selection activeCell="F55" sqref="F55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6" width="9.140625" style="2" customWidth="1"/>
    <col min="167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55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54</v>
      </c>
      <c r="D4" s="21" t="s">
        <v>62</v>
      </c>
      <c r="E4" s="21" t="s">
        <v>2</v>
      </c>
      <c r="F4" s="5" t="s">
        <v>53</v>
      </c>
      <c r="G4" s="5" t="s">
        <v>63</v>
      </c>
    </row>
    <row r="5" spans="1:7" s="30" customFormat="1" x14ac:dyDescent="0.2">
      <c r="A5" s="6" t="s">
        <v>40</v>
      </c>
      <c r="B5" s="7">
        <v>100</v>
      </c>
      <c r="C5" s="20">
        <f>SUM(C6:C13)</f>
        <v>1182107.1000000001</v>
      </c>
      <c r="D5" s="20">
        <f>SUM(D6:D13)</f>
        <v>1149888.1000000001</v>
      </c>
      <c r="E5" s="20">
        <f>SUM(E6:E13)</f>
        <v>563516.69999999995</v>
      </c>
      <c r="F5" s="12">
        <f>E5/C5</f>
        <v>0.47670528330301026</v>
      </c>
      <c r="G5" s="12">
        <f>E5/D5</f>
        <v>0.49006220692256919</v>
      </c>
    </row>
    <row r="6" spans="1:7" s="19" customFormat="1" ht="38.25" x14ac:dyDescent="0.2">
      <c r="A6" s="8" t="s">
        <v>3</v>
      </c>
      <c r="B6" s="9">
        <v>102</v>
      </c>
      <c r="C6" s="22">
        <v>6280</v>
      </c>
      <c r="D6" s="22">
        <v>6280</v>
      </c>
      <c r="E6" s="22">
        <v>4658.8</v>
      </c>
      <c r="F6" s="13">
        <f>E6/C6</f>
        <v>0.74184713375796185</v>
      </c>
      <c r="G6" s="13">
        <f>E6/D6</f>
        <v>0.74184713375796185</v>
      </c>
    </row>
    <row r="7" spans="1:7" s="19" customFormat="1" ht="51" x14ac:dyDescent="0.2">
      <c r="A7" s="8" t="s">
        <v>4</v>
      </c>
      <c r="B7" s="9">
        <v>103</v>
      </c>
      <c r="C7" s="22">
        <v>30681.9</v>
      </c>
      <c r="D7" s="22">
        <v>29110.799999999999</v>
      </c>
      <c r="E7" s="22">
        <v>18833.400000000001</v>
      </c>
      <c r="F7" s="13">
        <f>E7/C7</f>
        <v>0.6138276964594761</v>
      </c>
      <c r="G7" s="13">
        <f>E7/D7</f>
        <v>0.64695576899295115</v>
      </c>
    </row>
    <row r="8" spans="1:7" s="19" customFormat="1" ht="54" customHeight="1" x14ac:dyDescent="0.2">
      <c r="A8" s="8" t="s">
        <v>5</v>
      </c>
      <c r="B8" s="9">
        <v>104</v>
      </c>
      <c r="C8" s="22">
        <v>292471.90000000002</v>
      </c>
      <c r="D8" s="22">
        <v>292471.90000000002</v>
      </c>
      <c r="E8" s="26">
        <v>183149.4</v>
      </c>
      <c r="F8" s="13">
        <f>E8/C8</f>
        <v>0.62621195403729379</v>
      </c>
      <c r="G8" s="13">
        <f>E8/D8</f>
        <v>0.62621195403729379</v>
      </c>
    </row>
    <row r="9" spans="1:7" s="19" customFormat="1" x14ac:dyDescent="0.2">
      <c r="A9" s="8" t="s">
        <v>6</v>
      </c>
      <c r="B9" s="9">
        <v>105</v>
      </c>
      <c r="C9" s="22">
        <v>1.6</v>
      </c>
      <c r="D9" s="22">
        <v>19.7</v>
      </c>
      <c r="E9" s="26">
        <v>0</v>
      </c>
      <c r="F9" s="13">
        <f>E9/C9</f>
        <v>0</v>
      </c>
      <c r="G9" s="13">
        <f>E9/D9</f>
        <v>0</v>
      </c>
    </row>
    <row r="10" spans="1:7" s="19" customFormat="1" ht="38.25" x14ac:dyDescent="0.2">
      <c r="A10" s="8" t="s">
        <v>7</v>
      </c>
      <c r="B10" s="9">
        <v>106</v>
      </c>
      <c r="C10" s="22">
        <v>89696</v>
      </c>
      <c r="D10" s="22">
        <v>89781.4</v>
      </c>
      <c r="E10" s="26">
        <v>56298.5</v>
      </c>
      <c r="F10" s="13">
        <f>E10/C10</f>
        <v>0.62765898144844812</v>
      </c>
      <c r="G10" s="13">
        <f>E10/D10</f>
        <v>0.62706195269844311</v>
      </c>
    </row>
    <row r="11" spans="1:7" s="19" customFormat="1" hidden="1" x14ac:dyDescent="0.2">
      <c r="A11" s="8" t="s">
        <v>58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267236.40000000002</v>
      </c>
      <c r="D12" s="22">
        <v>196533.2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495739.3</v>
      </c>
      <c r="D13" s="22">
        <v>535691.1</v>
      </c>
      <c r="E13" s="26">
        <v>300576.59999999998</v>
      </c>
      <c r="F13" s="13">
        <f>E13/C13</f>
        <v>0.6063198943476944</v>
      </c>
      <c r="G13" s="13">
        <f>E13/D13</f>
        <v>0.56110060443415988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183578.80000000002</v>
      </c>
      <c r="D14" s="23">
        <f>SUM(D15:D18)</f>
        <v>316609</v>
      </c>
      <c r="E14" s="28">
        <f t="shared" ref="E14" si="0">SUM(E15:E18)</f>
        <v>146077.29999999999</v>
      </c>
      <c r="F14" s="12">
        <f>E14/C14</f>
        <v>0.79571987615127659</v>
      </c>
      <c r="G14" s="12">
        <f>E14/D14</f>
        <v>0.4613807567062212</v>
      </c>
    </row>
    <row r="15" spans="1:7" x14ac:dyDescent="0.2">
      <c r="A15" s="8" t="s">
        <v>10</v>
      </c>
      <c r="B15" s="9">
        <v>304</v>
      </c>
      <c r="C15" s="22">
        <v>11010.6</v>
      </c>
      <c r="D15" s="22">
        <v>12496.3</v>
      </c>
      <c r="E15" s="26">
        <v>6101.8</v>
      </c>
      <c r="F15" s="13">
        <f>E15/C15</f>
        <v>0.55417506766207114</v>
      </c>
      <c r="G15" s="13">
        <f>E15/D15</f>
        <v>0.48828853340588818</v>
      </c>
    </row>
    <row r="16" spans="1:7" x14ac:dyDescent="0.2">
      <c r="A16" s="8" t="s">
        <v>59</v>
      </c>
      <c r="B16" s="9">
        <v>309</v>
      </c>
      <c r="C16" s="22">
        <v>25992.2</v>
      </c>
      <c r="D16" s="22">
        <v>20747.8</v>
      </c>
      <c r="E16" s="26">
        <v>10890.3</v>
      </c>
      <c r="F16" s="13">
        <f>E16/C16</f>
        <v>0.41898338732388946</v>
      </c>
      <c r="G16" s="13">
        <f>E16/D16</f>
        <v>0.52488938586259748</v>
      </c>
    </row>
    <row r="17" spans="1:7" ht="36.75" customHeight="1" x14ac:dyDescent="0.2">
      <c r="A17" s="8" t="s">
        <v>61</v>
      </c>
      <c r="B17" s="9">
        <v>310</v>
      </c>
      <c r="C17" s="22">
        <v>138719.4</v>
      </c>
      <c r="D17" s="22">
        <v>143963.79999999999</v>
      </c>
      <c r="E17" s="26">
        <v>79081.7</v>
      </c>
      <c r="F17" s="13">
        <f>E17/C17</f>
        <v>0.57008392481513037</v>
      </c>
      <c r="G17" s="13">
        <f>E17/D17</f>
        <v>0.5493165643029706</v>
      </c>
    </row>
    <row r="18" spans="1:7" ht="25.5" x14ac:dyDescent="0.2">
      <c r="A18" s="8" t="s">
        <v>11</v>
      </c>
      <c r="B18" s="9">
        <v>314</v>
      </c>
      <c r="C18" s="22">
        <v>7856.6</v>
      </c>
      <c r="D18" s="22">
        <v>139401.1</v>
      </c>
      <c r="E18" s="26">
        <v>50003.5</v>
      </c>
      <c r="F18" s="13">
        <f>E18/C18</f>
        <v>6.3645215487615507</v>
      </c>
      <c r="G18" s="13">
        <f>E18/D18</f>
        <v>0.35870233448660016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1389230.7999999998</v>
      </c>
      <c r="D19" s="23">
        <f>SUM(D20:D25)</f>
        <v>1544240.1</v>
      </c>
      <c r="E19" s="23">
        <f t="shared" ref="E19" si="1">SUM(E20:E25)</f>
        <v>856932.09999999986</v>
      </c>
      <c r="F19" s="12">
        <f>E19/C19</f>
        <v>0.61683926097808939</v>
      </c>
      <c r="G19" s="12">
        <f>E19/D19</f>
        <v>0.55492154361229173</v>
      </c>
    </row>
    <row r="20" spans="1:7" x14ac:dyDescent="0.2">
      <c r="A20" s="8" t="s">
        <v>12</v>
      </c>
      <c r="B20" s="9">
        <v>401</v>
      </c>
      <c r="C20" s="22">
        <v>11726.3</v>
      </c>
      <c r="D20" s="22">
        <v>13732</v>
      </c>
      <c r="E20" s="26">
        <v>11602.6</v>
      </c>
      <c r="F20" s="13">
        <f>E20/C20</f>
        <v>0.98945106299514773</v>
      </c>
      <c r="G20" s="13">
        <f>E20/D20</f>
        <v>0.84493154675211191</v>
      </c>
    </row>
    <row r="21" spans="1:7" x14ac:dyDescent="0.2">
      <c r="A21" s="8" t="s">
        <v>13</v>
      </c>
      <c r="B21" s="9">
        <v>405</v>
      </c>
      <c r="C21" s="22">
        <v>16172.8</v>
      </c>
      <c r="D21" s="22">
        <v>14381.7</v>
      </c>
      <c r="E21" s="26">
        <v>9645</v>
      </c>
      <c r="F21" s="13">
        <f>E21/C21</f>
        <v>0.59637168579343103</v>
      </c>
      <c r="G21" s="13">
        <f>E21/D21</f>
        <v>0.67064394334466715</v>
      </c>
    </row>
    <row r="22" spans="1:7" x14ac:dyDescent="0.2">
      <c r="A22" s="8" t="s">
        <v>14</v>
      </c>
      <c r="B22" s="9">
        <v>408</v>
      </c>
      <c r="C22" s="22">
        <v>208479</v>
      </c>
      <c r="D22" s="22">
        <v>208961.3</v>
      </c>
      <c r="E22" s="26">
        <v>107412.7</v>
      </c>
      <c r="F22" s="13">
        <f>E22/C22</f>
        <v>0.51522071767420219</v>
      </c>
      <c r="G22" s="13">
        <f>E22/D22</f>
        <v>0.51403154555412889</v>
      </c>
    </row>
    <row r="23" spans="1:7" x14ac:dyDescent="0.2">
      <c r="A23" s="8" t="s">
        <v>15</v>
      </c>
      <c r="B23" s="9">
        <v>409</v>
      </c>
      <c r="C23" s="22">
        <v>820250.9</v>
      </c>
      <c r="D23" s="22">
        <v>784135.5</v>
      </c>
      <c r="E23" s="26">
        <v>485480.8</v>
      </c>
      <c r="F23" s="13">
        <f>E23/C23</f>
        <v>0.59186865872381245</v>
      </c>
      <c r="G23" s="13">
        <f>E23/D23</f>
        <v>0.61912870926007046</v>
      </c>
    </row>
    <row r="24" spans="1:7" x14ac:dyDescent="0.2">
      <c r="A24" s="8" t="s">
        <v>16</v>
      </c>
      <c r="B24" s="9">
        <v>410</v>
      </c>
      <c r="C24" s="22">
        <v>9009.2000000000007</v>
      </c>
      <c r="D24" s="22">
        <v>9571.9</v>
      </c>
      <c r="E24" s="26">
        <v>1546.2</v>
      </c>
      <c r="F24" s="13">
        <f>E24/C24</f>
        <v>0.17162456155929492</v>
      </c>
      <c r="G24" s="13">
        <f>E24/D24</f>
        <v>0.1615353273644731</v>
      </c>
    </row>
    <row r="25" spans="1:7" x14ac:dyDescent="0.2">
      <c r="A25" s="8" t="s">
        <v>17</v>
      </c>
      <c r="B25" s="9">
        <v>412</v>
      </c>
      <c r="C25" s="22">
        <v>323592.59999999998</v>
      </c>
      <c r="D25" s="22">
        <v>513457.7</v>
      </c>
      <c r="E25" s="26">
        <v>241244.79999999999</v>
      </c>
      <c r="F25" s="13">
        <f>E25/C25</f>
        <v>0.74552013859402222</v>
      </c>
      <c r="G25" s="13">
        <f>E25/D25</f>
        <v>0.46984357231374657</v>
      </c>
    </row>
    <row r="26" spans="1:7" s="3" customFormat="1" x14ac:dyDescent="0.2">
      <c r="A26" s="10" t="s">
        <v>43</v>
      </c>
      <c r="B26" s="7">
        <v>500</v>
      </c>
      <c r="C26" s="23">
        <f>SUM(C27:C30)</f>
        <v>886556.79999999993</v>
      </c>
      <c r="D26" s="23">
        <f>SUM(D27:D30)</f>
        <v>993495.2</v>
      </c>
      <c r="E26" s="23">
        <f t="shared" ref="E26" si="2">SUM(E27:E30)</f>
        <v>532686.9</v>
      </c>
      <c r="F26" s="12">
        <f>E26/C26</f>
        <v>0.60084915033080799</v>
      </c>
      <c r="G26" s="12">
        <f>E26/D26</f>
        <v>0.53617460859398214</v>
      </c>
    </row>
    <row r="27" spans="1:7" x14ac:dyDescent="0.2">
      <c r="A27" s="8" t="s">
        <v>18</v>
      </c>
      <c r="B27" s="9">
        <v>501</v>
      </c>
      <c r="C27" s="22">
        <v>146755.29999999999</v>
      </c>
      <c r="D27" s="22">
        <v>135135.9</v>
      </c>
      <c r="E27" s="26">
        <v>103635.9</v>
      </c>
      <c r="F27" s="13">
        <f>E27/C27</f>
        <v>0.70618165067973693</v>
      </c>
      <c r="G27" s="13">
        <f>E27/D27</f>
        <v>0.76690131933853256</v>
      </c>
    </row>
    <row r="28" spans="1:7" x14ac:dyDescent="0.2">
      <c r="A28" s="8" t="s">
        <v>19</v>
      </c>
      <c r="B28" s="9">
        <v>502</v>
      </c>
      <c r="C28" s="22">
        <v>69182.399999999994</v>
      </c>
      <c r="D28" s="22">
        <v>106666.8</v>
      </c>
      <c r="E28" s="26">
        <v>20626.8</v>
      </c>
      <c r="F28" s="13">
        <f>E28/C28</f>
        <v>0.29815097481440367</v>
      </c>
      <c r="G28" s="13">
        <f>E28/D28</f>
        <v>0.19337600827998963</v>
      </c>
    </row>
    <row r="29" spans="1:7" x14ac:dyDescent="0.2">
      <c r="A29" s="8" t="s">
        <v>20</v>
      </c>
      <c r="B29" s="9">
        <v>503</v>
      </c>
      <c r="C29" s="22">
        <v>607558.69999999995</v>
      </c>
      <c r="D29" s="22">
        <v>685979.7</v>
      </c>
      <c r="E29" s="26">
        <v>368629.7</v>
      </c>
      <c r="F29" s="13">
        <f>E29/C29</f>
        <v>0.60673923359175008</v>
      </c>
      <c r="G29" s="13">
        <f>E29/D29</f>
        <v>0.5373769806890788</v>
      </c>
    </row>
    <row r="30" spans="1:7" ht="25.5" x14ac:dyDescent="0.2">
      <c r="A30" s="8" t="s">
        <v>21</v>
      </c>
      <c r="B30" s="9">
        <v>505</v>
      </c>
      <c r="C30" s="22">
        <v>63060.4</v>
      </c>
      <c r="D30" s="22">
        <v>65712.800000000003</v>
      </c>
      <c r="E30" s="26">
        <v>39794.5</v>
      </c>
      <c r="F30" s="13">
        <f>E30/C30</f>
        <v>0.63105371992565851</v>
      </c>
      <c r="G30" s="13">
        <f>E30/D30</f>
        <v>0.60558216968383627</v>
      </c>
    </row>
    <row r="31" spans="1:7" s="3" customFormat="1" x14ac:dyDescent="0.2">
      <c r="A31" s="1" t="s">
        <v>44</v>
      </c>
      <c r="B31" s="7">
        <v>600</v>
      </c>
      <c r="C31" s="23">
        <f>SUM(C32)</f>
        <v>177.7</v>
      </c>
      <c r="D31" s="23">
        <f>SUM(D32)</f>
        <v>193.8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177.7</v>
      </c>
      <c r="D32" s="22">
        <v>193.8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7777776</v>
      </c>
      <c r="D33" s="23">
        <f>SUM(D34:D38)</f>
        <v>7549156.7999999998</v>
      </c>
      <c r="E33" s="28">
        <f t="shared" ref="E33" si="4">SUM(E34:E38)</f>
        <v>4431632.2</v>
      </c>
      <c r="F33" s="12">
        <f>E33/C33</f>
        <v>0.56978141309289443</v>
      </c>
      <c r="G33" s="12">
        <f>E33/D33</f>
        <v>0.58703671382213185</v>
      </c>
    </row>
    <row r="34" spans="1:7" x14ac:dyDescent="0.2">
      <c r="A34" s="8" t="s">
        <v>23</v>
      </c>
      <c r="B34" s="9">
        <v>701</v>
      </c>
      <c r="C34" s="22">
        <v>2129291</v>
      </c>
      <c r="D34" s="22">
        <v>2176202.2000000002</v>
      </c>
      <c r="E34" s="26">
        <v>1180188.3</v>
      </c>
      <c r="F34" s="13">
        <f>E34/C34</f>
        <v>0.55426350836968741</v>
      </c>
      <c r="G34" s="13">
        <f>E34/D34</f>
        <v>0.54231555321467828</v>
      </c>
    </row>
    <row r="35" spans="1:7" x14ac:dyDescent="0.2">
      <c r="A35" s="8" t="s">
        <v>24</v>
      </c>
      <c r="B35" s="9">
        <v>702</v>
      </c>
      <c r="C35" s="22">
        <v>4596919.2</v>
      </c>
      <c r="D35" s="22">
        <v>4726980.5999999996</v>
      </c>
      <c r="E35" s="26">
        <v>2807790.1</v>
      </c>
      <c r="F35" s="13">
        <f>E35/C35</f>
        <v>0.61079822764776892</v>
      </c>
      <c r="G35" s="13">
        <f>E35/D35</f>
        <v>0.59399230451675644</v>
      </c>
    </row>
    <row r="36" spans="1:7" x14ac:dyDescent="0.2">
      <c r="A36" s="8" t="s">
        <v>25</v>
      </c>
      <c r="B36" s="9">
        <v>703</v>
      </c>
      <c r="C36" s="22">
        <v>385036.2</v>
      </c>
      <c r="D36" s="22">
        <v>364771</v>
      </c>
      <c r="E36" s="26">
        <v>251604.8</v>
      </c>
      <c r="F36" s="13">
        <f>E36/C36</f>
        <v>0.65345751905924687</v>
      </c>
      <c r="G36" s="13">
        <f>E36/D36</f>
        <v>0.68976097332298891</v>
      </c>
    </row>
    <row r="37" spans="1:7" x14ac:dyDescent="0.2">
      <c r="A37" s="8" t="s">
        <v>26</v>
      </c>
      <c r="B37" s="9">
        <v>707</v>
      </c>
      <c r="C37" s="22">
        <v>281099.5</v>
      </c>
      <c r="D37" s="22">
        <v>70374.600000000006</v>
      </c>
      <c r="E37" s="26">
        <v>46679.3</v>
      </c>
      <c r="F37" s="13">
        <f>E37/C37</f>
        <v>0.1660597048376109</v>
      </c>
      <c r="G37" s="13">
        <f>E37/D37</f>
        <v>0.66329755337863372</v>
      </c>
    </row>
    <row r="38" spans="1:7" x14ac:dyDescent="0.2">
      <c r="A38" s="8" t="s">
        <v>27</v>
      </c>
      <c r="B38" s="9">
        <v>709</v>
      </c>
      <c r="C38" s="22">
        <v>385430.1</v>
      </c>
      <c r="D38" s="22">
        <v>210828.4</v>
      </c>
      <c r="E38" s="26">
        <v>145369.70000000001</v>
      </c>
      <c r="F38" s="13">
        <f>E38/C38</f>
        <v>0.3771622922029183</v>
      </c>
      <c r="G38" s="13">
        <f>E38/D38</f>
        <v>0.68951668750509898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247995.7</v>
      </c>
      <c r="D39" s="23">
        <f>SUM(D40:D41)</f>
        <v>249008.7</v>
      </c>
      <c r="E39" s="23">
        <f t="shared" ref="E39" si="5">SUM(E40:E41)</f>
        <v>150690.5</v>
      </c>
      <c r="F39" s="12">
        <f>E39/C39</f>
        <v>0.60763351945215172</v>
      </c>
      <c r="G39" s="12">
        <f>E39/D39</f>
        <v>0.6051615867236767</v>
      </c>
    </row>
    <row r="40" spans="1:7" x14ac:dyDescent="0.2">
      <c r="A40" s="8" t="s">
        <v>28</v>
      </c>
      <c r="B40" s="9">
        <v>801</v>
      </c>
      <c r="C40" s="22">
        <v>242089.5</v>
      </c>
      <c r="D40" s="22">
        <v>243102.5</v>
      </c>
      <c r="E40" s="26">
        <v>147719.79999999999</v>
      </c>
      <c r="F40" s="13">
        <f>E40/C40</f>
        <v>0.6101867284619944</v>
      </c>
      <c r="G40" s="13">
        <f>E40/D40</f>
        <v>0.60764410073940001</v>
      </c>
    </row>
    <row r="41" spans="1:7" ht="22.5" customHeight="1" x14ac:dyDescent="0.2">
      <c r="A41" s="8" t="s">
        <v>29</v>
      </c>
      <c r="B41" s="9">
        <v>804</v>
      </c>
      <c r="C41" s="22">
        <v>5906.2</v>
      </c>
      <c r="D41" s="22">
        <v>5906.2</v>
      </c>
      <c r="E41" s="26">
        <v>2970.7</v>
      </c>
      <c r="F41" s="13">
        <f>E41/C41</f>
        <v>0.50297991940672515</v>
      </c>
      <c r="G41" s="13">
        <f>E41/D41</f>
        <v>0.50297991940672515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" si="6">SUM(E43)</f>
        <v>2822.6</v>
      </c>
      <c r="F42" s="12">
        <f>E42/C42</f>
        <v>0.60514975451836284</v>
      </c>
      <c r="G42" s="12">
        <f>E42/D42</f>
        <v>0.60514975451836284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2822.6</v>
      </c>
      <c r="F43" s="13">
        <f>E43/C43</f>
        <v>0.60514975451836284</v>
      </c>
      <c r="G43" s="13">
        <f>E43/D43</f>
        <v>0.60514975451836284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330065.09999999998</v>
      </c>
      <c r="D44" s="23">
        <f>SUM(D45:D49)</f>
        <v>286010</v>
      </c>
      <c r="E44" s="23">
        <f t="shared" ref="E44" si="7">SUM(E45:E49)</f>
        <v>184057.60000000001</v>
      </c>
      <c r="F44" s="12">
        <f>E44/C44</f>
        <v>0.55764029580831176</v>
      </c>
      <c r="G44" s="12">
        <f>E44/D44</f>
        <v>0.64353554071535968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3958</v>
      </c>
      <c r="E45" s="26">
        <v>3781.4</v>
      </c>
      <c r="F45" s="13">
        <f>E45/C45</f>
        <v>0.45790748365221606</v>
      </c>
      <c r="G45" s="13">
        <f>E45/D45</f>
        <v>0.95538150581101566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>E46/C46</f>
        <v>#DIV/0!</v>
      </c>
      <c r="G46" s="13" t="e">
        <f>E46/D46</f>
        <v>#DIV/0!</v>
      </c>
    </row>
    <row r="47" spans="1:7" x14ac:dyDescent="0.2">
      <c r="A47" s="8" t="s">
        <v>33</v>
      </c>
      <c r="B47" s="9">
        <v>1003</v>
      </c>
      <c r="C47" s="22">
        <v>43442.1</v>
      </c>
      <c r="D47" s="22">
        <v>48059</v>
      </c>
      <c r="E47" s="26">
        <v>22410</v>
      </c>
      <c r="F47" s="13">
        <f>E47/C47</f>
        <v>0.51585903996353766</v>
      </c>
      <c r="G47" s="13">
        <f>E47/D47</f>
        <v>0.46630183732495473</v>
      </c>
    </row>
    <row r="48" spans="1:7" x14ac:dyDescent="0.2">
      <c r="A48" s="8" t="s">
        <v>34</v>
      </c>
      <c r="B48" s="9">
        <v>1004</v>
      </c>
      <c r="C48" s="22">
        <v>109816.6</v>
      </c>
      <c r="D48" s="22">
        <v>105329.2</v>
      </c>
      <c r="E48" s="26">
        <v>58312.3</v>
      </c>
      <c r="F48" s="13">
        <f>E48/C48</f>
        <v>0.53099713522363645</v>
      </c>
      <c r="G48" s="13">
        <f>E48/D48</f>
        <v>0.55361950911997815</v>
      </c>
    </row>
    <row r="49" spans="1:7" x14ac:dyDescent="0.2">
      <c r="A49" s="8" t="s">
        <v>35</v>
      </c>
      <c r="B49" s="9">
        <v>1006</v>
      </c>
      <c r="C49" s="22">
        <v>168548.4</v>
      </c>
      <c r="D49" s="22">
        <v>128663.8</v>
      </c>
      <c r="E49" s="26">
        <v>99553.9</v>
      </c>
      <c r="F49" s="13">
        <f>E49/C49</f>
        <v>0.59065467248576664</v>
      </c>
      <c r="G49" s="13">
        <f>E49/D49</f>
        <v>0.77375221313220965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362265.5</v>
      </c>
      <c r="D50" s="23">
        <f>SUM(D51:D54)</f>
        <v>367266.5</v>
      </c>
      <c r="E50" s="23">
        <f t="shared" ref="E50" si="8">SUM(E51:E54)</f>
        <v>199692.69999999998</v>
      </c>
      <c r="F50" s="12">
        <f>E50/C50</f>
        <v>0.55123300452292578</v>
      </c>
      <c r="G50" s="12">
        <f>E50/D50</f>
        <v>0.54372696665772668</v>
      </c>
    </row>
    <row r="51" spans="1:7" x14ac:dyDescent="0.2">
      <c r="A51" s="8" t="s">
        <v>36</v>
      </c>
      <c r="B51" s="9">
        <v>1101</v>
      </c>
      <c r="C51" s="22">
        <v>343126.4</v>
      </c>
      <c r="D51" s="22">
        <v>324258.5</v>
      </c>
      <c r="E51" s="26">
        <v>186328.4</v>
      </c>
      <c r="F51" s="13">
        <f>E51/C51</f>
        <v>0.54303137269530988</v>
      </c>
      <c r="G51" s="13">
        <f>E51/D51</f>
        <v>0.574629192449851</v>
      </c>
    </row>
    <row r="52" spans="1:7" ht="12.75" customHeight="1" x14ac:dyDescent="0.2">
      <c r="A52" s="8" t="s">
        <v>57</v>
      </c>
      <c r="B52" s="9">
        <v>1102</v>
      </c>
      <c r="C52" s="22">
        <v>0</v>
      </c>
      <c r="D52" s="22">
        <v>17180.2</v>
      </c>
      <c r="E52" s="26">
        <v>0</v>
      </c>
      <c r="F52" s="13">
        <v>0</v>
      </c>
      <c r="G52" s="13">
        <f>E52/D52</f>
        <v>0</v>
      </c>
    </row>
    <row r="53" spans="1:7" x14ac:dyDescent="0.2">
      <c r="A53" s="8" t="s">
        <v>56</v>
      </c>
      <c r="B53" s="9">
        <v>1103</v>
      </c>
      <c r="C53" s="22">
        <v>211.3</v>
      </c>
      <c r="D53" s="22">
        <v>7670.2</v>
      </c>
      <c r="E53" s="26">
        <v>1365.3</v>
      </c>
      <c r="F53" s="13">
        <f>E53/C53</f>
        <v>6.4614292475153805</v>
      </c>
      <c r="G53" s="13">
        <f>E53/D53</f>
        <v>0.17800057364866625</v>
      </c>
    </row>
    <row r="54" spans="1:7" ht="25.5" x14ac:dyDescent="0.2">
      <c r="A54" s="8" t="s">
        <v>37</v>
      </c>
      <c r="B54" s="9">
        <v>1105</v>
      </c>
      <c r="C54" s="22">
        <v>18927.8</v>
      </c>
      <c r="D54" s="22">
        <v>18157.599999999999</v>
      </c>
      <c r="E54" s="26">
        <v>11999</v>
      </c>
      <c r="F54" s="13">
        <f>E54/C54</f>
        <v>0.63393526981476989</v>
      </c>
      <c r="G54" s="13">
        <f>E54/D54</f>
        <v>0.6608252191919638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108689.5</v>
      </c>
      <c r="D55" s="23">
        <f>SUM(D56:D57)</f>
        <v>139581.20000000001</v>
      </c>
      <c r="E55" s="23">
        <f t="shared" ref="E55" si="9">SUM(E56:E57)</f>
        <v>47337.9</v>
      </c>
      <c r="F55" s="12">
        <f>E55/C55</f>
        <v>0.43553333118654519</v>
      </c>
      <c r="G55" s="12">
        <f>E55/D55</f>
        <v>0.33914237734021485</v>
      </c>
    </row>
    <row r="56" spans="1:7" x14ac:dyDescent="0.2">
      <c r="A56" s="8" t="s">
        <v>38</v>
      </c>
      <c r="B56" s="9">
        <v>1202</v>
      </c>
      <c r="C56" s="22">
        <v>103839.5</v>
      </c>
      <c r="D56" s="22">
        <v>134531.20000000001</v>
      </c>
      <c r="E56" s="26">
        <v>43804.4</v>
      </c>
      <c r="F56" s="13">
        <f>E56/C56</f>
        <v>0.42184717761545465</v>
      </c>
      <c r="G56" s="13">
        <f>E56/D56</f>
        <v>0.32560774006327153</v>
      </c>
    </row>
    <row r="57" spans="1:7" ht="25.5" x14ac:dyDescent="0.2">
      <c r="A57" s="8" t="s">
        <v>39</v>
      </c>
      <c r="B57" s="9">
        <v>1204</v>
      </c>
      <c r="C57" s="22">
        <v>4850</v>
      </c>
      <c r="D57" s="22">
        <v>5050</v>
      </c>
      <c r="E57" s="26">
        <v>3533.5</v>
      </c>
      <c r="F57" s="13">
        <f>E57/C57</f>
        <v>0.72855670103092784</v>
      </c>
      <c r="G57" s="13">
        <f>E57/D57</f>
        <v>0.69970297029702966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" si="10">SUM(E59)</f>
        <v>102.5</v>
      </c>
      <c r="F58" s="12">
        <f>E58/C58</f>
        <v>2.0500000000000001E-2</v>
      </c>
      <c r="G58" s="12">
        <f>E58/D58</f>
        <v>2.0500000000000001E-2</v>
      </c>
    </row>
    <row r="59" spans="1:7" ht="25.5" x14ac:dyDescent="0.2">
      <c r="A59" s="8" t="s">
        <v>60</v>
      </c>
      <c r="B59" s="9">
        <v>1301</v>
      </c>
      <c r="C59" s="22">
        <v>5000</v>
      </c>
      <c r="D59" s="22">
        <v>5000</v>
      </c>
      <c r="E59" s="27">
        <v>102.5</v>
      </c>
      <c r="F59" s="13">
        <f>E59/C59</f>
        <v>2.0500000000000001E-2</v>
      </c>
      <c r="G59" s="13">
        <f>E59/D59</f>
        <v>2.0500000000000001E-2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12478107.299999999</v>
      </c>
      <c r="D60" s="23">
        <f>D5+D14+D19+D26+D31+D33+D39+D42+D44+D50+D55+D58</f>
        <v>12605113.699999999</v>
      </c>
      <c r="E60" s="23">
        <f t="shared" ref="E60" si="11">E5+E14+E19+E26+E31+E33+E39+E42+E44+E50+E55+E58</f>
        <v>7115549</v>
      </c>
      <c r="F60" s="12">
        <f>E60/C60</f>
        <v>0.57024265210477876</v>
      </c>
      <c r="G60" s="12">
        <f>E60/D60</f>
        <v>0.5644970104474345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01.08.2023</vt:lpstr>
      <vt:lpstr>'01.08.2023'!Заголовки_для_печати</vt:lpstr>
      <vt:lpstr>'01.08.2023'!Область_печати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2023-08-04T09:30:28Z</cp:lastPrinted>
  <dcterms:created xsi:type="dcterms:W3CDTF">2018-10-15T10:08:07Z</dcterms:created>
  <dcterms:modified xsi:type="dcterms:W3CDTF">2023-08-04T10:25:27Z</dcterms:modified>
</cp:coreProperties>
</file>